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https://hlthmgt-my.sharepoint.com/personal/aabdullaev_healthmanagement_com/Documents/Desktop/work/CA/Rates Implementation/Analysis/_Full Rate Implementation/Extensive Travel/"/>
    </mc:Choice>
  </mc:AlternateContent>
  <xr:revisionPtr revIDLastSave="458" documentId="8_{15AE4524-EE54-4EC9-A533-70333CDC30D5}" xr6:coauthVersionLast="47" xr6:coauthVersionMax="47" xr10:uidLastSave="{F867D33C-C951-4B65-8518-827C1D8EC400}"/>
  <bookViews>
    <workbookView xWindow="-120" yWindow="-120" windowWidth="29040" windowHeight="175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DropDown!$H$2:$H$11</definedName>
    <definedName name="_952">DropDown!$I$2:$I$3</definedName>
    <definedName name="_xlnm._FilterDatabase" localSheetId="2" hidden="1">BenchmarkRates!$A$1:$V$72</definedName>
    <definedName name="_xlnm._FilterDatabase" localSheetId="3" hidden="1">FundedMiles!$A$1:$V$61</definedName>
    <definedName name="_xlnm.Print_Area" localSheetId="0">ExcessMileage!$A$1:$C$25</definedName>
    <definedName name="RCs">DropDown!$A$2:$A$22</definedName>
    <definedName name="Svcs">DropDown!$B$2:$B$15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D63" i="5"/>
  <c r="E63" i="5"/>
  <c r="F63" i="5"/>
  <c r="G63" i="5"/>
  <c r="H63" i="5"/>
  <c r="I63" i="5"/>
  <c r="J63" i="5"/>
  <c r="K63" i="5"/>
  <c r="L63" i="5"/>
  <c r="M63" i="5"/>
  <c r="N63" i="5"/>
  <c r="O63" i="5"/>
  <c r="P63" i="5"/>
  <c r="Q63" i="5"/>
  <c r="R63" i="5"/>
  <c r="S63" i="5"/>
  <c r="T63" i="5"/>
  <c r="U63" i="5"/>
  <c r="V63" i="5"/>
  <c r="C64" i="5"/>
  <c r="D64" i="5"/>
  <c r="E64" i="5"/>
  <c r="F64" i="5"/>
  <c r="G64" i="5"/>
  <c r="H64" i="5"/>
  <c r="I64" i="5"/>
  <c r="J64" i="5"/>
  <c r="K64" i="5"/>
  <c r="L64" i="5"/>
  <c r="M64" i="5"/>
  <c r="N64" i="5"/>
  <c r="O64" i="5"/>
  <c r="P64" i="5"/>
  <c r="Q64" i="5"/>
  <c r="R64" i="5"/>
  <c r="S64" i="5"/>
  <c r="T64" i="5"/>
  <c r="U64" i="5"/>
  <c r="V64" i="5"/>
  <c r="C65" i="5"/>
  <c r="D65" i="5"/>
  <c r="E65" i="5"/>
  <c r="F65" i="5"/>
  <c r="G65" i="5"/>
  <c r="H65" i="5"/>
  <c r="I65" i="5"/>
  <c r="J65" i="5"/>
  <c r="K65" i="5"/>
  <c r="L65" i="5"/>
  <c r="M65" i="5"/>
  <c r="N65" i="5"/>
  <c r="O65" i="5"/>
  <c r="P65" i="5"/>
  <c r="Q65" i="5"/>
  <c r="R65" i="5"/>
  <c r="S65" i="5"/>
  <c r="T65" i="5"/>
  <c r="U65" i="5"/>
  <c r="V65" i="5"/>
  <c r="C66" i="5"/>
  <c r="D66" i="5"/>
  <c r="E66" i="5"/>
  <c r="F66" i="5"/>
  <c r="G66" i="5"/>
  <c r="H66" i="5"/>
  <c r="I66" i="5"/>
  <c r="J66" i="5"/>
  <c r="K66" i="5"/>
  <c r="L66" i="5"/>
  <c r="M66" i="5"/>
  <c r="N66" i="5"/>
  <c r="O66" i="5"/>
  <c r="P66" i="5"/>
  <c r="Q66" i="5"/>
  <c r="R66" i="5"/>
  <c r="S66" i="5"/>
  <c r="T66" i="5"/>
  <c r="U66" i="5"/>
  <c r="V66" i="5"/>
  <c r="C67" i="5"/>
  <c r="D67" i="5"/>
  <c r="E67" i="5"/>
  <c r="F67" i="5"/>
  <c r="G67" i="5"/>
  <c r="H67" i="5"/>
  <c r="I67" i="5"/>
  <c r="J67" i="5"/>
  <c r="K67" i="5"/>
  <c r="L67" i="5"/>
  <c r="M67" i="5"/>
  <c r="N67" i="5"/>
  <c r="O67" i="5"/>
  <c r="P67" i="5"/>
  <c r="Q67" i="5"/>
  <c r="R67" i="5"/>
  <c r="S67" i="5"/>
  <c r="T67" i="5"/>
  <c r="U67" i="5"/>
  <c r="V67" i="5"/>
  <c r="C68" i="5"/>
  <c r="D68" i="5"/>
  <c r="E68" i="5"/>
  <c r="F68" i="5"/>
  <c r="G68" i="5"/>
  <c r="H68" i="5"/>
  <c r="I68" i="5"/>
  <c r="J68" i="5"/>
  <c r="K68" i="5"/>
  <c r="L68" i="5"/>
  <c r="M68" i="5"/>
  <c r="N68" i="5"/>
  <c r="O68" i="5"/>
  <c r="P68" i="5"/>
  <c r="Q68" i="5"/>
  <c r="R68" i="5"/>
  <c r="S68" i="5"/>
  <c r="T68" i="5"/>
  <c r="U68" i="5"/>
  <c r="V68" i="5"/>
  <c r="C69" i="5"/>
  <c r="D69" i="5"/>
  <c r="E69" i="5"/>
  <c r="F69" i="5"/>
  <c r="G69" i="5"/>
  <c r="H69" i="5"/>
  <c r="I69" i="5"/>
  <c r="J69" i="5"/>
  <c r="K69" i="5"/>
  <c r="L69" i="5"/>
  <c r="M69" i="5"/>
  <c r="N69" i="5"/>
  <c r="O69" i="5"/>
  <c r="P69" i="5"/>
  <c r="Q69" i="5"/>
  <c r="R69" i="5"/>
  <c r="S69" i="5"/>
  <c r="T69" i="5"/>
  <c r="U69" i="5"/>
  <c r="V69" i="5"/>
  <c r="B63" i="5"/>
  <c r="B69" i="5"/>
  <c r="B68" i="5"/>
  <c r="B67" i="5"/>
  <c r="B66" i="5"/>
  <c r="B65" i="5"/>
  <c r="B64" i="5"/>
  <c r="C63" i="3"/>
  <c r="D63" i="3"/>
  <c r="E63" i="3"/>
  <c r="F63" i="3"/>
  <c r="G63" i="3"/>
  <c r="H63" i="3"/>
  <c r="I63" i="3"/>
  <c r="J63" i="3"/>
  <c r="K63" i="3"/>
  <c r="L63" i="3"/>
  <c r="M63" i="3"/>
  <c r="N63" i="3"/>
  <c r="O63" i="3"/>
  <c r="P63" i="3"/>
  <c r="Q63" i="3"/>
  <c r="R63" i="3"/>
  <c r="S63" i="3"/>
  <c r="T63" i="3"/>
  <c r="U63" i="3"/>
  <c r="V63" i="3"/>
  <c r="C64" i="3"/>
  <c r="D64" i="3"/>
  <c r="E64" i="3"/>
  <c r="F64" i="3"/>
  <c r="G64" i="3"/>
  <c r="H64" i="3"/>
  <c r="I64" i="3"/>
  <c r="J64" i="3"/>
  <c r="K64" i="3"/>
  <c r="L64" i="3"/>
  <c r="M64" i="3"/>
  <c r="N64" i="3"/>
  <c r="O64" i="3"/>
  <c r="P64" i="3"/>
  <c r="Q64" i="3"/>
  <c r="R64" i="3"/>
  <c r="S64" i="3"/>
  <c r="T64" i="3"/>
  <c r="U64" i="3"/>
  <c r="V64" i="3"/>
  <c r="C65" i="3"/>
  <c r="D65" i="3"/>
  <c r="E65" i="3"/>
  <c r="F65" i="3"/>
  <c r="G65" i="3"/>
  <c r="H65" i="3"/>
  <c r="I65" i="3"/>
  <c r="J65" i="3"/>
  <c r="K65" i="3"/>
  <c r="L65" i="3"/>
  <c r="M65" i="3"/>
  <c r="N65" i="3"/>
  <c r="O65" i="3"/>
  <c r="P65" i="3"/>
  <c r="Q65" i="3"/>
  <c r="R65" i="3"/>
  <c r="S65" i="3"/>
  <c r="T65" i="3"/>
  <c r="U65" i="3"/>
  <c r="V65" i="3"/>
  <c r="C66" i="3"/>
  <c r="D66" i="3"/>
  <c r="E66" i="3"/>
  <c r="F66" i="3"/>
  <c r="G66" i="3"/>
  <c r="H66" i="3"/>
  <c r="I66" i="3"/>
  <c r="J66" i="3"/>
  <c r="K66" i="3"/>
  <c r="L66" i="3"/>
  <c r="M66" i="3"/>
  <c r="N66" i="3"/>
  <c r="O66" i="3"/>
  <c r="P66" i="3"/>
  <c r="Q66" i="3"/>
  <c r="R66" i="3"/>
  <c r="S66" i="3"/>
  <c r="T66" i="3"/>
  <c r="U66" i="3"/>
  <c r="V66" i="3"/>
  <c r="C67" i="3"/>
  <c r="D67" i="3"/>
  <c r="E67" i="3"/>
  <c r="F67" i="3"/>
  <c r="G67" i="3"/>
  <c r="H67" i="3"/>
  <c r="I67" i="3"/>
  <c r="J67" i="3"/>
  <c r="K67" i="3"/>
  <c r="L67" i="3"/>
  <c r="M67" i="3"/>
  <c r="N67" i="3"/>
  <c r="O67" i="3"/>
  <c r="P67" i="3"/>
  <c r="Q67" i="3"/>
  <c r="R67" i="3"/>
  <c r="S67" i="3"/>
  <c r="T67" i="3"/>
  <c r="U67" i="3"/>
  <c r="V67" i="3"/>
  <c r="C68" i="3"/>
  <c r="D68" i="3"/>
  <c r="E68" i="3"/>
  <c r="F68" i="3"/>
  <c r="G68" i="3"/>
  <c r="H68" i="3"/>
  <c r="I68" i="3"/>
  <c r="J68" i="3"/>
  <c r="K68" i="3"/>
  <c r="L68" i="3"/>
  <c r="M68" i="3"/>
  <c r="N68" i="3"/>
  <c r="O68" i="3"/>
  <c r="P68" i="3"/>
  <c r="Q68" i="3"/>
  <c r="R68" i="3"/>
  <c r="S68" i="3"/>
  <c r="T68" i="3"/>
  <c r="U68" i="3"/>
  <c r="V68" i="3"/>
  <c r="C69" i="3"/>
  <c r="D69" i="3"/>
  <c r="E69" i="3"/>
  <c r="F69" i="3"/>
  <c r="G69" i="3"/>
  <c r="H69" i="3"/>
  <c r="I69" i="3"/>
  <c r="J69" i="3"/>
  <c r="K69" i="3"/>
  <c r="L69" i="3"/>
  <c r="M69" i="3"/>
  <c r="N69" i="3"/>
  <c r="O69" i="3"/>
  <c r="P69" i="3"/>
  <c r="Q69" i="3"/>
  <c r="R69" i="3"/>
  <c r="S69" i="3"/>
  <c r="T69" i="3"/>
  <c r="U69" i="3"/>
  <c r="V69" i="3"/>
  <c r="B64" i="3"/>
  <c r="B65" i="3"/>
  <c r="B66" i="3"/>
  <c r="B67" i="3"/>
  <c r="B68" i="3"/>
  <c r="B69" i="3"/>
  <c r="B63" i="3"/>
  <c r="B23" i="1" l="1"/>
  <c r="B19" i="1" l="1"/>
  <c r="B21" i="1" l="1"/>
  <c r="B25" i="1" l="1"/>
</calcChain>
</file>

<file path=xl/sharedStrings.xml><?xml version="1.0" encoding="utf-8"?>
<sst xmlns="http://schemas.openxmlformats.org/spreadsheetml/2006/main" count="300" uniqueCount="164">
  <si>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</si>
  <si>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</si>
  <si>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</si>
  <si>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</si>
  <si>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</si>
  <si>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</si>
  <si>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</si>
  <si>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</si>
  <si>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</si>
  <si>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</si>
  <si>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</si>
  <si>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</si>
  <si>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</si>
  <si>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</si>
  <si>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</si>
  <si>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</si>
  <si>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</si>
  <si>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</si>
  <si>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</si>
  <si>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</si>
  <si>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</si>
  <si>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</si>
  <si>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</si>
  <si>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</si>
  <si>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</si>
  <si>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</si>
  <si>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</si>
  <si>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</si>
  <si>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</si>
  <si>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</si>
  <si>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</si>
  <si>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</si>
  <si>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</si>
  <si>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</si>
  <si>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</si>
  <si>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</si>
  <si>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</si>
  <si>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</si>
  <si>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</si>
  <si>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</si>
  <si>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</si>
  <si>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</si>
  <si>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</si>
  <si>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</si>
  <si>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</si>
  <si>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</si>
  <si>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</si>
  <si>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</si>
  <si>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</si>
  <si>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</si>
  <si>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</si>
  <si>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</si>
  <si>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</si>
  <si>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</si>
  <si>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</si>
  <si>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</si>
  <si>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</si>
  <si>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</si>
  <si>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</si>
  <si>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</si>
  <si>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</si>
  <si>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</si>
  <si>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</si>
  <si>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</si>
  <si>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</si>
  <si>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</si>
  <si>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</si>
  <si>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</si>
  <si>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</si>
  <si>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</si>
  <si>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</si>
  <si>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</si>
  <si>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</si>
  <si>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</si>
  <si>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</si>
  <si>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</si>
  <si>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</si>
  <si>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</si>
  <si>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</si>
  <si>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</si>
  <si>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</si>
  <si>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</si>
  <si>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</si>
  <si>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</si>
  <si>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</si>
  <si>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</si>
  <si>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</si>
  <si>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</si>
  <si>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</si>
  <si>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</si>
  <si>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</si>
  <si>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</si>
  <si>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</si>
  <si>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</si>
  <si>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</si>
  <si>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</si>
  <si>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</si>
  <si>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</si>
  <si>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</si>
  <si>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</si>
  <si>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</si>
  <si>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</si>
  <si>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</si>
  <si>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</si>
  <si>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Report the month and year in which the services were provided</t>
  </si>
  <si>
    <t>Report the total billable hours for the rate variation/discipline during the service month</t>
  </si>
  <si>
    <t>A. Vendor ID</t>
  </si>
  <si>
    <t>Actual miles in excess of threshold miles</t>
  </si>
  <si>
    <t>Payment rate per excess mile for the applicable service code</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</si>
  <si>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</si>
  <si>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</si>
  <si>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</si>
  <si>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</si>
  <si>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</si>
  <si>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</si>
  <si>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</si>
  <si>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</si>
  <si>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</si>
  <si>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</si>
  <si>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</si>
  <si>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</si>
  <si>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</si>
  <si>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</si>
  <si>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</si>
  <si>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</si>
  <si>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</si>
  <si>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</si>
  <si>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</si>
  <si>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</si>
  <si>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</si>
  <si>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</si>
  <si>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B. Current QIP Status</t>
  </si>
  <si>
    <t>Select the vendor's current QIP status from the dropdown</t>
  </si>
  <si>
    <t>C. Regional Center</t>
  </si>
  <si>
    <t>D. Service Code</t>
  </si>
  <si>
    <t>E. Rate Variation/ Discipline</t>
  </si>
  <si>
    <t>F. Service Month and Year</t>
  </si>
  <si>
    <t>G. Billable Hours for the Month</t>
  </si>
  <si>
    <t>H. Actual Miles for the Month</t>
  </si>
  <si>
    <t>I. Threshold (Funded Miles)</t>
  </si>
  <si>
    <t>J. Excess Miles</t>
  </si>
  <si>
    <t>K. Rate per Mile</t>
  </si>
  <si>
    <t>Worksheet for Calculating Cost of Excess Mileage (Effective 1/1/2026-12/31/2026)</t>
  </si>
  <si>
    <t>950 - Supported Employment-Group</t>
  </si>
  <si>
    <t xml:space="preserve">Behavioral Programming and Staffing, Direct Service Professional </t>
  </si>
  <si>
    <t>Behavioral Programming and Staffing, Adaptive Skills Training, Professional</t>
  </si>
  <si>
    <t>Behavioral Programming and Staffing, Adaptive Skills Training, Specialist</t>
  </si>
  <si>
    <t>Behavioral Programming and Staffing, Behavior Analyst</t>
  </si>
  <si>
    <t>Behavioral Programming and Staffing, Associate Behavior Analyst</t>
  </si>
  <si>
    <t>Behavioral Programming and Staffing, Behavior Management Assistant</t>
  </si>
  <si>
    <t>Behavioral Programming and Staffing, Behavior Management Consultant</t>
  </si>
  <si>
    <t>Behavioral Programming and Staffing, Behavior Technician-Paraprofessional</t>
  </si>
  <si>
    <t>620 - Behavior Management Consultant</t>
  </si>
  <si>
    <t xml:space="preserve">862 - Respite, Behavioral Programming and Staffing, Direct Service Professional </t>
  </si>
  <si>
    <t>862 - Respite, Behavioral Programming and Staffing, Adaptive Skills Training, Professional</t>
  </si>
  <si>
    <t>862 - Respite, Behavioral Programming and Staffing, Adaptive Skills Training, Specialist</t>
  </si>
  <si>
    <t>862 - Respite, Behavioral Programming and Staffing, Behavior Analyst</t>
  </si>
  <si>
    <t>862 - Respite, Behavioral Programming and Staffing, Associate Behavior Analyst</t>
  </si>
  <si>
    <t>862 - Respite, Behavioral Programming and Staffing, Behavior Management Assistant</t>
  </si>
  <si>
    <t>862 - Respite, Behavioral Programming and Staffing, Behavior Technician-Paraprofessional</t>
  </si>
  <si>
    <t>862 - Respite, Behavioral Programming and Staffing, Behavior Management Consultant</t>
  </si>
  <si>
    <t>613 - Associate Behavior Analyst</t>
  </si>
  <si>
    <t>Notes:</t>
  </si>
  <si>
    <t>862 - Respite, Behavioral Programming and Staffing rates are effective May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</si>
</sst>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9">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1" fillId="0" borderId="8" xfId="0" applyFont="1" applyBorder="1"/>
    <xf numFmtId="0" fontId="1" fillId="0" borderId="8" xfId="0" applyFont="1" applyBorder="1" applyAlignment="1">
      <alignment horizontal="left"/>
    </xf>
    <xf numFmtId="0" fontId="1" fillId="0" borderId="8" xfId="0" applyFont="1" applyBorder="1" applyAlignment="1">
      <alignment wrapText="1"/>
    </xf>
    <xf numFmtId="0" fontId="1" fillId="0" borderId="0" xfId="0" quotePrefix="1" applyFont="1"/>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8"/>
  <sheetViews>
    <sheetView tabSelected="1" zoomScale="85" zoomScaleNormal="85" zoomScaleSheetLayoutView="100" workbookViewId="0">
      <selection activeCell="B15" sqref="B15"/>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9" t="s">
        <v>142</v>
      </c>
      <c r="B1" s="9"/>
    </row>
    <row r="3" spans="1:3" s="21" customFormat="1" ht="30" customHeight="1" x14ac:dyDescent="0.25">
      <c r="A3" s="21" t="s">
        <v>106</v>
      </c>
      <c r="B3" s="22"/>
      <c r="C3" s="32" t="s">
        <v>100</v>
      </c>
    </row>
    <row r="4" spans="1:3" s="18" customFormat="1" ht="6" customHeight="1" x14ac:dyDescent="0.25">
      <c r="B4" s="19"/>
      <c r="C4" s="33"/>
    </row>
    <row r="5" spans="1:3" s="21" customFormat="1" ht="30" customHeight="1" x14ac:dyDescent="0.25">
      <c r="A5" s="21" t="s">
        <v>131</v>
      </c>
      <c r="B5" s="22"/>
      <c r="C5" s="32" t="s">
        <v>132</v>
      </c>
    </row>
    <row r="6" spans="1:3" s="18" customFormat="1" ht="6" customHeight="1" x14ac:dyDescent="0.25">
      <c r="B6" s="19"/>
      <c r="C6" s="33"/>
    </row>
    <row r="7" spans="1:3" s="21" customFormat="1" ht="30" customHeight="1" x14ac:dyDescent="0.25">
      <c r="A7" s="21" t="s">
        <v>133</v>
      </c>
      <c r="B7" s="22"/>
      <c r="C7" s="32" t="s">
        <v>101</v>
      </c>
    </row>
    <row r="8" spans="1:3" s="18" customFormat="1" ht="6" customHeight="1" x14ac:dyDescent="0.25">
      <c r="B8" s="19"/>
      <c r="C8" s="33"/>
    </row>
    <row r="9" spans="1:3" s="21" customFormat="1" ht="30" customHeight="1" x14ac:dyDescent="0.25">
      <c r="A9" s="21" t="s">
        <v>134</v>
      </c>
      <c r="B9" s="34"/>
      <c r="C9" s="32" t="s">
        <v>102</v>
      </c>
    </row>
    <row r="10" spans="1:3" s="18" customFormat="1" ht="6" customHeight="1" x14ac:dyDescent="0.25">
      <c r="B10" s="19"/>
      <c r="C10" s="33"/>
    </row>
    <row r="11" spans="1:3" s="21" customFormat="1" ht="30" customHeight="1" x14ac:dyDescent="0.25">
      <c r="A11" s="21" t="s">
        <v>135</v>
      </c>
      <c r="B11" s="34"/>
      <c r="C11" s="32" t="s">
        <v>121</v>
      </c>
    </row>
    <row r="12" spans="1:3" s="18" customFormat="1" ht="6" customHeight="1" x14ac:dyDescent="0.25">
      <c r="B12" s="19"/>
      <c r="C12" s="33"/>
    </row>
    <row r="13" spans="1:3" s="21" customFormat="1" ht="30" customHeight="1" x14ac:dyDescent="0.25">
      <c r="A13" s="21" t="s">
        <v>136</v>
      </c>
      <c r="B13" s="23"/>
      <c r="C13" s="32" t="s">
        <v>104</v>
      </c>
    </row>
    <row r="14" spans="1:3" s="18" customFormat="1" ht="6" customHeight="1" x14ac:dyDescent="0.25">
      <c r="B14" s="19"/>
      <c r="C14" s="33"/>
    </row>
    <row r="15" spans="1:3" s="21" customFormat="1" ht="30" customHeight="1" x14ac:dyDescent="0.25">
      <c r="A15" s="21" t="s">
        <v>137</v>
      </c>
      <c r="B15" s="24"/>
      <c r="C15" s="32" t="s">
        <v>105</v>
      </c>
    </row>
    <row r="16" spans="1:3" s="18" customFormat="1" ht="6" customHeight="1" x14ac:dyDescent="0.25">
      <c r="B16" s="19"/>
      <c r="C16" s="33"/>
    </row>
    <row r="17" spans="1:3" s="21" customFormat="1" ht="45" customHeight="1" x14ac:dyDescent="0.25">
      <c r="A17" s="21" t="s">
        <v>138</v>
      </c>
      <c r="B17" s="25"/>
      <c r="C17" s="32" t="s">
        <v>113</v>
      </c>
    </row>
    <row r="18" spans="1:3" s="18" customFormat="1" ht="6" customHeight="1" x14ac:dyDescent="0.25">
      <c r="B18" s="19"/>
      <c r="C18" s="33"/>
    </row>
    <row r="19" spans="1:3" s="21" customFormat="1" ht="30" customHeight="1" x14ac:dyDescent="0.25">
      <c r="A19" s="31" t="s">
        <v>139</v>
      </c>
      <c r="B19" s="26" t="str">
        <f>IFERROR(IF($B$15=0,"",ROUND(INDEX(FundedMiles!$B$2:$V$75,MATCH(IF($B$11="",$B$9,$B$9&amp;", "&amp;$B$11),FundedMiles!$A$2:$A$75,0),MATCH($B$7,FundedMiles!$B$1:$V$1,0))*$B$15,0)),"")</f>
        <v/>
      </c>
      <c r="C19" s="32" t="s">
        <v>109</v>
      </c>
    </row>
    <row r="20" spans="1:3" s="18" customFormat="1" ht="6" customHeight="1" x14ac:dyDescent="0.25">
      <c r="B20" s="19"/>
      <c r="C20" s="33"/>
    </row>
    <row r="21" spans="1:3" s="21" customFormat="1" ht="30" customHeight="1" x14ac:dyDescent="0.25">
      <c r="A21" s="21" t="s">
        <v>140</v>
      </c>
      <c r="B21" s="26" t="str">
        <f>IFERROR(IF($B$17=0,"",MAX(0,$B$17-$B$19)),"")</f>
        <v/>
      </c>
      <c r="C21" s="32" t="s">
        <v>107</v>
      </c>
    </row>
    <row r="22" spans="1:3" s="18" customFormat="1" ht="6" customHeight="1" x14ac:dyDescent="0.25">
      <c r="B22" s="19"/>
      <c r="C22" s="33"/>
    </row>
    <row r="23" spans="1:3" s="21" customFormat="1" ht="30" customHeight="1" x14ac:dyDescent="0.25">
      <c r="A23" s="21" t="s">
        <v>141</v>
      </c>
      <c r="B23" s="27" t="str">
        <f>IFERROR(IF($B$5="Not Eligible",ROUND(INDEX(BenchmarkRates!$B$2:$V$75,MATCH(IF($B$11="",$B$9,$B$9&amp;", "&amp;$B$11),BenchmarkRates!$A$2:$A$75,0),MATCH($B$7,BenchmarkRates!$B$1:$V$1,0))*0.9,2),INDEX(BenchmarkRates!$B$2:$V$75,MATCH(IF($B$11="",$B$9,$B$9&amp;", "&amp;$B$11),BenchmarkRates!$A$2:$A$75,0),MATCH($B$7,BenchmarkRates!$B$1:$V$1,0))),"")</f>
        <v/>
      </c>
      <c r="C23" s="32" t="s">
        <v>108</v>
      </c>
    </row>
    <row r="24" spans="1:3" s="18" customFormat="1" ht="6" customHeight="1" x14ac:dyDescent="0.25">
      <c r="B24" s="19"/>
      <c r="C24" s="33"/>
    </row>
    <row r="25" spans="1:3" s="21" customFormat="1" ht="30" customHeight="1" x14ac:dyDescent="0.25">
      <c r="A25" s="28" t="s">
        <v>99</v>
      </c>
      <c r="B25" s="29" t="str">
        <f>IFERROR(ROUND(B23*B21,2),"")</f>
        <v/>
      </c>
      <c r="C25" s="32" t="s">
        <v>103</v>
      </c>
    </row>
    <row r="27" spans="1:3" x14ac:dyDescent="0.25">
      <c r="A27" s="39" t="s">
        <v>162</v>
      </c>
      <c r="B27" s="40"/>
      <c r="C27" s="41"/>
    </row>
    <row r="28" spans="1:3" x14ac:dyDescent="0.25">
      <c r="A28" s="42" t="s">
        <v>163</v>
      </c>
    </row>
  </sheetData>
  <sheetProtection algorithmName="SHA-512" hashValue="ZNyiA3rwFzGIQUJS4ITqmbP26ORH86xw+YPQrfA/04vY1pS++L4FOFWLG/BbBgcTsA2XPR0yV3lMmFRJQgTcqw==" saltValue="SIklcy0dZxktQxb5ub58fQ==" spinCount="100000" sheet="1" objects="1" scenarios="1"/>
  <dataValidations count="5">
    <dataValidation type="list" allowBlank="1" showInputMessage="1" showErrorMessage="1" error="Please select the Regional Center from the dropdown." prompt="Please select the Regional Center from the dropdown." sqref="B7" xr:uid="{8E045E70-F26B-4C4A-9A24-7DBBE79EC86A}">
      <formula1>RCs</formula1>
    </dataValidation>
    <dataValidation type="list" allowBlank="1" showInputMessage="1" showErrorMessage="1" error="Please select the service code from the dropdown." prompt="Please select the service code from the dropdown." sqref="B9"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11" xr:uid="{B2E16D49-1639-4FE3-8A6B-A070E60297C8}">
      <formula1>INDIRECT(IF(OR(LEFT($B$9,3)="116",LEFT($B$9,3)="117"),"_116117",IF(LEFT($B$9,3)="805","_805",IF(LEFT($B$9,3)="862","_862",IF(LEFT($B$9,3)="605","_605",IF(LEFT($B$9,3)="952","_952","Z1:Z1"))))))</formula1>
    </dataValidation>
    <dataValidation type="decimal" operator="greaterThanOrEqual" allowBlank="1" showInputMessage="1" showErrorMessage="1" sqref="B15 B17" xr:uid="{CD3DA37A-87C2-4953-A651-1A2B19948DCA}">
      <formula1>0</formula1>
    </dataValidation>
    <dataValidation type="list" allowBlank="1" showInputMessage="1" showErrorMessage="1" error="Please select the Regional Center from the dropdown." prompt="Please select the vendor's current QIP status from the dropdown." sqref="B5" xr:uid="{F73DC991-16F7-46C8-8AFC-2752A23CB7E0}">
      <formula1>"Eligible,Not Eligible"</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300"/>
  <sheetViews>
    <sheetView workbookViewId="0">
      <selection activeCell="B7" sqref="B7"/>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120</v>
      </c>
      <c r="E2" s="1" t="s">
        <v>80</v>
      </c>
      <c r="F2" s="1" t="s">
        <v>116</v>
      </c>
      <c r="G2" s="1" t="s">
        <v>96</v>
      </c>
      <c r="H2" s="1" t="s">
        <v>30</v>
      </c>
      <c r="I2" s="1" t="s">
        <v>127</v>
      </c>
    </row>
    <row r="3" spans="1:11" x14ac:dyDescent="0.25">
      <c r="A3" s="1" t="s">
        <v>1</v>
      </c>
      <c r="B3" s="1" t="s">
        <v>25</v>
      </c>
      <c r="E3" s="1" t="s">
        <v>81</v>
      </c>
      <c r="F3" s="1" t="s">
        <v>117</v>
      </c>
      <c r="G3" s="1" t="s">
        <v>97</v>
      </c>
      <c r="H3" s="1" t="s">
        <v>31</v>
      </c>
      <c r="I3" s="1" t="s">
        <v>126</v>
      </c>
    </row>
    <row r="4" spans="1:11" x14ac:dyDescent="0.25">
      <c r="A4" s="1" t="s">
        <v>2</v>
      </c>
      <c r="B4" s="1" t="s">
        <v>26</v>
      </c>
      <c r="E4" s="1" t="s">
        <v>82</v>
      </c>
      <c r="G4" s="1" t="s">
        <v>98</v>
      </c>
      <c r="H4" s="1" t="s">
        <v>144</v>
      </c>
    </row>
    <row r="5" spans="1:11" x14ac:dyDescent="0.25">
      <c r="A5" s="1" t="s">
        <v>3</v>
      </c>
      <c r="B5" s="1" t="s">
        <v>115</v>
      </c>
      <c r="E5" s="1" t="s">
        <v>83</v>
      </c>
      <c r="G5" s="1" t="s">
        <v>80</v>
      </c>
      <c r="H5" s="1" t="s">
        <v>145</v>
      </c>
    </row>
    <row r="6" spans="1:11" x14ac:dyDescent="0.25">
      <c r="A6" s="1" t="s">
        <v>4</v>
      </c>
      <c r="B6" s="1" t="s">
        <v>110</v>
      </c>
      <c r="E6" s="1" t="s">
        <v>84</v>
      </c>
      <c r="G6" s="1" t="s">
        <v>82</v>
      </c>
      <c r="H6" s="1" t="s">
        <v>146</v>
      </c>
    </row>
    <row r="7" spans="1:11" x14ac:dyDescent="0.25">
      <c r="A7" s="1" t="s">
        <v>5</v>
      </c>
      <c r="B7" s="1" t="s">
        <v>161</v>
      </c>
      <c r="E7" s="1" t="s">
        <v>85</v>
      </c>
      <c r="G7" s="1" t="s">
        <v>83</v>
      </c>
      <c r="H7" s="1" t="s">
        <v>147</v>
      </c>
    </row>
    <row r="8" spans="1:11" x14ac:dyDescent="0.25">
      <c r="A8" s="1" t="s">
        <v>6</v>
      </c>
      <c r="B8" s="1" t="s">
        <v>118</v>
      </c>
      <c r="E8" s="1" t="s">
        <v>86</v>
      </c>
      <c r="G8" s="1" t="s">
        <v>84</v>
      </c>
      <c r="H8" s="1" t="s">
        <v>148</v>
      </c>
    </row>
    <row r="9" spans="1:11" x14ac:dyDescent="0.25">
      <c r="A9" s="1" t="s">
        <v>7</v>
      </c>
      <c r="B9" s="1" t="s">
        <v>111</v>
      </c>
      <c r="E9" s="1" t="s">
        <v>87</v>
      </c>
      <c r="G9" s="1" t="s">
        <v>85</v>
      </c>
      <c r="H9" s="1" t="s">
        <v>149</v>
      </c>
    </row>
    <row r="10" spans="1:11" x14ac:dyDescent="0.25">
      <c r="A10" s="1" t="s">
        <v>8</v>
      </c>
      <c r="B10" s="1" t="s">
        <v>152</v>
      </c>
      <c r="E10" s="1" t="s">
        <v>88</v>
      </c>
      <c r="G10" s="1" t="s">
        <v>86</v>
      </c>
      <c r="H10" s="1" t="s">
        <v>151</v>
      </c>
    </row>
    <row r="11" spans="1:11" x14ac:dyDescent="0.25">
      <c r="A11" s="1" t="s">
        <v>9</v>
      </c>
      <c r="B11" s="1" t="s">
        <v>27</v>
      </c>
      <c r="E11" s="1" t="s">
        <v>89</v>
      </c>
      <c r="G11" s="1" t="s">
        <v>87</v>
      </c>
      <c r="H11" s="1" t="s">
        <v>150</v>
      </c>
    </row>
    <row r="12" spans="1:11" x14ac:dyDescent="0.25">
      <c r="A12" s="1" t="s">
        <v>10</v>
      </c>
      <c r="B12" s="1" t="s">
        <v>23</v>
      </c>
      <c r="E12" s="1" t="s">
        <v>90</v>
      </c>
      <c r="G12" s="1" t="s">
        <v>89</v>
      </c>
    </row>
    <row r="13" spans="1:11" x14ac:dyDescent="0.25">
      <c r="A13" s="1" t="s">
        <v>11</v>
      </c>
      <c r="B13" s="1" t="s">
        <v>112</v>
      </c>
      <c r="E13" s="1" t="s">
        <v>125</v>
      </c>
      <c r="G13" s="1" t="s">
        <v>125</v>
      </c>
    </row>
    <row r="14" spans="1:11" x14ac:dyDescent="0.25">
      <c r="A14" s="1" t="s">
        <v>12</v>
      </c>
      <c r="B14" s="1" t="s">
        <v>143</v>
      </c>
      <c r="E14" s="1" t="s">
        <v>91</v>
      </c>
      <c r="G14" s="1" t="s">
        <v>91</v>
      </c>
    </row>
    <row r="15" spans="1:11" x14ac:dyDescent="0.25">
      <c r="A15" s="1" t="s">
        <v>13</v>
      </c>
      <c r="B15" s="1" t="s">
        <v>130</v>
      </c>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row r="298" spans="2:7" x14ac:dyDescent="0.25">
      <c r="B298"/>
    </row>
    <row r="299" spans="2:7" x14ac:dyDescent="0.25">
      <c r="B299"/>
    </row>
    <row r="300" spans="2:7" x14ac:dyDescent="0.25">
      <c r="B300"/>
    </row>
  </sheetData>
  <sheetProtection algorithmName="SHA-512" hashValue="bjeAX1EsBg0nvrvPSnDUbBlfcBU7qJCUR+gHqF0vIRfO4IJghzg0sfLLT4eroS+MNZdNwrfbZC/mT/W2uIsTqQ==" saltValue="aeJY44/8zFxtL7HZxGbTj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89"/>
  <sheetViews>
    <sheetView zoomScale="85" zoomScaleNormal="85" workbookViewId="0">
      <pane ySplit="1" topLeftCell="A46" activePane="bottomLeft" state="frozen"/>
      <selection activeCell="B7" sqref="B7"/>
      <selection pane="bottomLeft" activeCell="B7" sqref="B7"/>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120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122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123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114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119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110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161</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118</v>
      </c>
      <c r="B41" s="37">
        <v>1.92</v>
      </c>
      <c r="C41" s="37">
        <v>1.92</v>
      </c>
      <c r="D41" s="37">
        <v>2.13</v>
      </c>
      <c r="E41" s="37">
        <v>1.92</v>
      </c>
      <c r="F41" s="37">
        <v>2.12</v>
      </c>
      <c r="G41" s="37">
        <v>1.92</v>
      </c>
      <c r="H41" s="37">
        <v>1.92</v>
      </c>
      <c r="I41" s="37">
        <v>1.96</v>
      </c>
      <c r="J41" s="37">
        <v>1.96</v>
      </c>
      <c r="K41" s="37">
        <v>1.97</v>
      </c>
      <c r="L41" s="37">
        <v>1.97</v>
      </c>
      <c r="M41" s="37">
        <v>1.97</v>
      </c>
      <c r="N41" s="37">
        <v>1.96</v>
      </c>
      <c r="O41" s="37">
        <v>1.96</v>
      </c>
      <c r="P41" s="37">
        <v>1.97</v>
      </c>
      <c r="Q41" s="37">
        <v>1.97</v>
      </c>
      <c r="R41" s="37">
        <v>1.92</v>
      </c>
      <c r="S41" s="37">
        <v>2.13</v>
      </c>
      <c r="T41" s="37">
        <v>1.97</v>
      </c>
      <c r="U41" s="37">
        <v>1.98</v>
      </c>
      <c r="V41" s="37">
        <v>1.92</v>
      </c>
    </row>
    <row r="42" spans="1:22" x14ac:dyDescent="0.2">
      <c r="A42" s="6" t="s">
        <v>111</v>
      </c>
      <c r="B42" s="38">
        <v>1.9</v>
      </c>
      <c r="C42" s="38">
        <v>1.9</v>
      </c>
      <c r="D42" s="38">
        <v>2.09</v>
      </c>
      <c r="E42" s="38">
        <v>1.9</v>
      </c>
      <c r="F42" s="38">
        <v>2.08</v>
      </c>
      <c r="G42" s="38">
        <v>1.9</v>
      </c>
      <c r="H42" s="38">
        <v>1.9</v>
      </c>
      <c r="I42" s="38">
        <v>1.92</v>
      </c>
      <c r="J42" s="38">
        <v>1.92</v>
      </c>
      <c r="K42" s="38">
        <v>1.93</v>
      </c>
      <c r="L42" s="38">
        <v>1.93</v>
      </c>
      <c r="M42" s="38">
        <v>1.93</v>
      </c>
      <c r="N42" s="38">
        <v>1.92</v>
      </c>
      <c r="O42" s="38">
        <v>1.92</v>
      </c>
      <c r="P42" s="38">
        <v>1.93</v>
      </c>
      <c r="Q42" s="38">
        <v>1.93</v>
      </c>
      <c r="R42" s="38">
        <v>1.9</v>
      </c>
      <c r="S42" s="38">
        <v>2.09</v>
      </c>
      <c r="T42" s="38">
        <v>1.93</v>
      </c>
      <c r="U42" s="38">
        <v>1.95</v>
      </c>
      <c r="V42" s="38">
        <v>1.9</v>
      </c>
    </row>
    <row r="43" spans="1:22" x14ac:dyDescent="0.2">
      <c r="A43" s="5" t="s">
        <v>152</v>
      </c>
      <c r="B43" s="3">
        <v>2.0299999999999998</v>
      </c>
      <c r="C43" s="3">
        <v>2.0299999999999998</v>
      </c>
      <c r="D43" s="3">
        <v>2.25</v>
      </c>
      <c r="E43" s="3">
        <v>2.0299999999999998</v>
      </c>
      <c r="F43" s="3">
        <v>2.25</v>
      </c>
      <c r="G43" s="3">
        <v>2.0299999999999998</v>
      </c>
      <c r="H43" s="3">
        <v>2.0299999999999998</v>
      </c>
      <c r="I43" s="3">
        <v>2.08</v>
      </c>
      <c r="J43" s="3">
        <v>2.08</v>
      </c>
      <c r="K43" s="3">
        <v>2.08</v>
      </c>
      <c r="L43" s="3">
        <v>2.08</v>
      </c>
      <c r="M43" s="3">
        <v>2.08</v>
      </c>
      <c r="N43" s="3">
        <v>2.08</v>
      </c>
      <c r="O43" s="3">
        <v>2.08</v>
      </c>
      <c r="P43" s="3">
        <v>2.08</v>
      </c>
      <c r="Q43" s="3">
        <v>2.08</v>
      </c>
      <c r="R43" s="3">
        <v>2.0299999999999998</v>
      </c>
      <c r="S43" s="3">
        <v>2.25</v>
      </c>
      <c r="T43" s="3">
        <v>2.08</v>
      </c>
      <c r="U43" s="3">
        <v>2.08</v>
      </c>
      <c r="V43" s="3">
        <v>2.0299999999999998</v>
      </c>
    </row>
    <row r="44" spans="1:22" x14ac:dyDescent="0.2">
      <c r="A44" s="4" t="s">
        <v>57</v>
      </c>
      <c r="B44" s="37">
        <v>1.9</v>
      </c>
      <c r="C44" s="37">
        <v>1.9</v>
      </c>
      <c r="D44" s="37">
        <v>2.11</v>
      </c>
      <c r="E44" s="37">
        <v>1.9</v>
      </c>
      <c r="F44" s="37">
        <v>2.17</v>
      </c>
      <c r="G44" s="37">
        <v>1.9</v>
      </c>
      <c r="H44" s="37">
        <v>1.9</v>
      </c>
      <c r="I44" s="37">
        <v>2</v>
      </c>
      <c r="J44" s="37">
        <v>2</v>
      </c>
      <c r="K44" s="37">
        <v>1.95</v>
      </c>
      <c r="L44" s="37">
        <v>1.95</v>
      </c>
      <c r="M44" s="37">
        <v>1.95</v>
      </c>
      <c r="N44" s="37">
        <v>2</v>
      </c>
      <c r="O44" s="37">
        <v>2</v>
      </c>
      <c r="P44" s="37">
        <v>1.95</v>
      </c>
      <c r="Q44" s="37">
        <v>1.95</v>
      </c>
      <c r="R44" s="37">
        <v>1.9</v>
      </c>
      <c r="S44" s="37">
        <v>2.11</v>
      </c>
      <c r="T44" s="37">
        <v>1.95</v>
      </c>
      <c r="U44" s="37">
        <v>1.95</v>
      </c>
      <c r="V44" s="37">
        <v>1.9</v>
      </c>
    </row>
    <row r="45" spans="1:22" x14ac:dyDescent="0.2">
      <c r="A45" s="6" t="s">
        <v>58</v>
      </c>
      <c r="B45" s="38">
        <v>2.31</v>
      </c>
      <c r="C45" s="38">
        <v>2.31</v>
      </c>
      <c r="D45" s="38">
        <v>2.61</v>
      </c>
      <c r="E45" s="38">
        <v>2.31</v>
      </c>
      <c r="F45" s="38">
        <v>2.6</v>
      </c>
      <c r="G45" s="38">
        <v>2.31</v>
      </c>
      <c r="H45" s="38">
        <v>2.31</v>
      </c>
      <c r="I45" s="38">
        <v>2.38</v>
      </c>
      <c r="J45" s="38">
        <v>2.38</v>
      </c>
      <c r="K45" s="38">
        <v>2.38</v>
      </c>
      <c r="L45" s="38">
        <v>2.38</v>
      </c>
      <c r="M45" s="38">
        <v>2.38</v>
      </c>
      <c r="N45" s="38">
        <v>2.38</v>
      </c>
      <c r="O45" s="38">
        <v>2.38</v>
      </c>
      <c r="P45" s="38">
        <v>2.38</v>
      </c>
      <c r="Q45" s="38">
        <v>2.38</v>
      </c>
      <c r="R45" s="38">
        <v>2.31</v>
      </c>
      <c r="S45" s="38">
        <v>2.61</v>
      </c>
      <c r="T45" s="38">
        <v>2.38</v>
      </c>
      <c r="U45" s="38">
        <v>2.39</v>
      </c>
      <c r="V45" s="38">
        <v>2.31</v>
      </c>
    </row>
    <row r="46" spans="1:22" x14ac:dyDescent="0.2">
      <c r="A46" s="5" t="s">
        <v>59</v>
      </c>
      <c r="B46" s="3">
        <v>1.69</v>
      </c>
      <c r="C46" s="3">
        <v>1.69</v>
      </c>
      <c r="D46" s="3">
        <v>1.86</v>
      </c>
      <c r="E46" s="3">
        <v>1.69</v>
      </c>
      <c r="F46" s="3">
        <v>1.91</v>
      </c>
      <c r="G46" s="3">
        <v>1.69</v>
      </c>
      <c r="H46" s="3">
        <v>1.69</v>
      </c>
      <c r="I46" s="3">
        <v>1.77</v>
      </c>
      <c r="J46" s="3">
        <v>1.77</v>
      </c>
      <c r="K46" s="3">
        <v>1.73</v>
      </c>
      <c r="L46" s="3">
        <v>1.73</v>
      </c>
      <c r="M46" s="3">
        <v>1.73</v>
      </c>
      <c r="N46" s="3">
        <v>1.77</v>
      </c>
      <c r="O46" s="3">
        <v>1.77</v>
      </c>
      <c r="P46" s="3">
        <v>1.73</v>
      </c>
      <c r="Q46" s="3">
        <v>1.73</v>
      </c>
      <c r="R46" s="3">
        <v>1.69</v>
      </c>
      <c r="S46" s="3">
        <v>1.86</v>
      </c>
      <c r="T46" s="3">
        <v>1.73</v>
      </c>
      <c r="U46" s="3">
        <v>1.74</v>
      </c>
      <c r="V46" s="3">
        <v>1.69</v>
      </c>
    </row>
    <row r="47" spans="1:22" x14ac:dyDescent="0.2">
      <c r="A47" s="4" t="s">
        <v>60</v>
      </c>
      <c r="B47" s="37">
        <v>3.1</v>
      </c>
      <c r="C47" s="37">
        <v>3.1</v>
      </c>
      <c r="D47" s="37">
        <v>3.53</v>
      </c>
      <c r="E47" s="37">
        <v>3.1</v>
      </c>
      <c r="F47" s="37">
        <v>3.53</v>
      </c>
      <c r="G47" s="37">
        <v>3.1</v>
      </c>
      <c r="H47" s="37">
        <v>3.1</v>
      </c>
      <c r="I47" s="37">
        <v>3.2</v>
      </c>
      <c r="J47" s="37">
        <v>3.2</v>
      </c>
      <c r="K47" s="37">
        <v>3.21</v>
      </c>
      <c r="L47" s="37">
        <v>3.21</v>
      </c>
      <c r="M47" s="37">
        <v>3.21</v>
      </c>
      <c r="N47" s="37">
        <v>3.2</v>
      </c>
      <c r="O47" s="37">
        <v>3.2</v>
      </c>
      <c r="P47" s="37">
        <v>3.21</v>
      </c>
      <c r="Q47" s="37">
        <v>3.21</v>
      </c>
      <c r="R47" s="37">
        <v>3.1</v>
      </c>
      <c r="S47" s="37">
        <v>3.53</v>
      </c>
      <c r="T47" s="37">
        <v>3.21</v>
      </c>
      <c r="U47" s="37">
        <v>3.21</v>
      </c>
      <c r="V47" s="37">
        <v>3.1</v>
      </c>
    </row>
    <row r="48" spans="1:22" x14ac:dyDescent="0.2">
      <c r="A48" s="6" t="s">
        <v>61</v>
      </c>
      <c r="B48" s="38">
        <v>1.85</v>
      </c>
      <c r="C48" s="38">
        <v>1.85</v>
      </c>
      <c r="D48" s="38">
        <v>2.04</v>
      </c>
      <c r="E48" s="38">
        <v>1.85</v>
      </c>
      <c r="F48" s="38">
        <v>2.0299999999999998</v>
      </c>
      <c r="G48" s="38">
        <v>1.85</v>
      </c>
      <c r="H48" s="38">
        <v>1.85</v>
      </c>
      <c r="I48" s="38">
        <v>1.89</v>
      </c>
      <c r="J48" s="38">
        <v>1.89</v>
      </c>
      <c r="K48" s="38">
        <v>1.89</v>
      </c>
      <c r="L48" s="38">
        <v>1.89</v>
      </c>
      <c r="M48" s="38">
        <v>1.89</v>
      </c>
      <c r="N48" s="38">
        <v>1.89</v>
      </c>
      <c r="O48" s="38">
        <v>1.89</v>
      </c>
      <c r="P48" s="38">
        <v>1.89</v>
      </c>
      <c r="Q48" s="38">
        <v>1.89</v>
      </c>
      <c r="R48" s="38">
        <v>1.85</v>
      </c>
      <c r="S48" s="38">
        <v>2.04</v>
      </c>
      <c r="T48" s="38">
        <v>1.89</v>
      </c>
      <c r="U48" s="38">
        <v>1.89</v>
      </c>
      <c r="V48" s="38">
        <v>1.85</v>
      </c>
    </row>
    <row r="49" spans="1:22" x14ac:dyDescent="0.2">
      <c r="A49" s="5" t="s">
        <v>62</v>
      </c>
      <c r="B49" s="3">
        <v>2.3199999999999998</v>
      </c>
      <c r="C49" s="3">
        <v>2.3199999999999998</v>
      </c>
      <c r="D49" s="3">
        <v>2.61</v>
      </c>
      <c r="E49" s="3">
        <v>2.3199999999999998</v>
      </c>
      <c r="F49" s="3">
        <v>2.61</v>
      </c>
      <c r="G49" s="3">
        <v>2.3199999999999998</v>
      </c>
      <c r="H49" s="3">
        <v>2.3199999999999998</v>
      </c>
      <c r="I49" s="3">
        <v>2.39</v>
      </c>
      <c r="J49" s="3">
        <v>2.39</v>
      </c>
      <c r="K49" s="3">
        <v>2.39</v>
      </c>
      <c r="L49" s="3">
        <v>2.39</v>
      </c>
      <c r="M49" s="3">
        <v>2.39</v>
      </c>
      <c r="N49" s="3">
        <v>2.39</v>
      </c>
      <c r="O49" s="3">
        <v>2.39</v>
      </c>
      <c r="P49" s="3">
        <v>2.39</v>
      </c>
      <c r="Q49" s="3">
        <v>2.39</v>
      </c>
      <c r="R49" s="3">
        <v>2.3199999999999998</v>
      </c>
      <c r="S49" s="3">
        <v>2.61</v>
      </c>
      <c r="T49" s="3">
        <v>2.39</v>
      </c>
      <c r="U49" s="3">
        <v>2.39</v>
      </c>
      <c r="V49" s="3">
        <v>2.3199999999999998</v>
      </c>
    </row>
    <row r="50" spans="1:22" x14ac:dyDescent="0.2">
      <c r="A50" s="4" t="s">
        <v>63</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64</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65</v>
      </c>
      <c r="B52" s="3">
        <v>2.91</v>
      </c>
      <c r="C52" s="3">
        <v>2.91</v>
      </c>
      <c r="D52" s="3">
        <v>3.31</v>
      </c>
      <c r="E52" s="3">
        <v>2.91</v>
      </c>
      <c r="F52" s="3">
        <v>3.31</v>
      </c>
      <c r="G52" s="3">
        <v>2.91</v>
      </c>
      <c r="H52" s="3">
        <v>2.91</v>
      </c>
      <c r="I52" s="3">
        <v>3</v>
      </c>
      <c r="J52" s="3">
        <v>3</v>
      </c>
      <c r="K52" s="3">
        <v>3.01</v>
      </c>
      <c r="L52" s="3">
        <v>3.01</v>
      </c>
      <c r="M52" s="3">
        <v>3.01</v>
      </c>
      <c r="N52" s="3">
        <v>3</v>
      </c>
      <c r="O52" s="3">
        <v>3</v>
      </c>
      <c r="P52" s="3">
        <v>3.01</v>
      </c>
      <c r="Q52" s="3">
        <v>3.01</v>
      </c>
      <c r="R52" s="3">
        <v>2.91</v>
      </c>
      <c r="S52" s="3">
        <v>3.31</v>
      </c>
      <c r="T52" s="3">
        <v>3.01</v>
      </c>
      <c r="U52" s="3">
        <v>3.01</v>
      </c>
      <c r="V52" s="3">
        <v>2.91</v>
      </c>
    </row>
    <row r="53" spans="1:22" x14ac:dyDescent="0.2">
      <c r="A53" s="4" t="s">
        <v>66</v>
      </c>
      <c r="B53" s="37">
        <v>2.52</v>
      </c>
      <c r="C53" s="37">
        <v>2.52</v>
      </c>
      <c r="D53" s="37">
        <v>2.85</v>
      </c>
      <c r="E53" s="37">
        <v>2.52</v>
      </c>
      <c r="F53" s="37">
        <v>2.85</v>
      </c>
      <c r="G53" s="37">
        <v>2.52</v>
      </c>
      <c r="H53" s="37">
        <v>2.52</v>
      </c>
      <c r="I53" s="37">
        <v>2.6</v>
      </c>
      <c r="J53" s="37">
        <v>2.6</v>
      </c>
      <c r="K53" s="37">
        <v>2.6</v>
      </c>
      <c r="L53" s="37">
        <v>2.6</v>
      </c>
      <c r="M53" s="37">
        <v>2.6</v>
      </c>
      <c r="N53" s="37">
        <v>2.6</v>
      </c>
      <c r="O53" s="37">
        <v>2.6</v>
      </c>
      <c r="P53" s="37">
        <v>2.6</v>
      </c>
      <c r="Q53" s="37">
        <v>2.6</v>
      </c>
      <c r="R53" s="37">
        <v>2.52</v>
      </c>
      <c r="S53" s="37">
        <v>2.85</v>
      </c>
      <c r="T53" s="37">
        <v>2.6</v>
      </c>
      <c r="U53" s="37">
        <v>2.6</v>
      </c>
      <c r="V53" s="37">
        <v>2.52</v>
      </c>
    </row>
    <row r="54" spans="1:22" x14ac:dyDescent="0.2">
      <c r="A54" s="6" t="s">
        <v>67</v>
      </c>
      <c r="B54" s="38">
        <v>2.93</v>
      </c>
      <c r="C54" s="38">
        <v>2.93</v>
      </c>
      <c r="D54" s="38">
        <v>3.35</v>
      </c>
      <c r="E54" s="38">
        <v>2.93</v>
      </c>
      <c r="F54" s="38">
        <v>3.34</v>
      </c>
      <c r="G54" s="38">
        <v>2.93</v>
      </c>
      <c r="H54" s="38">
        <v>2.93</v>
      </c>
      <c r="I54" s="38">
        <v>3.03</v>
      </c>
      <c r="J54" s="38">
        <v>3.03</v>
      </c>
      <c r="K54" s="38">
        <v>3.04</v>
      </c>
      <c r="L54" s="38">
        <v>3.04</v>
      </c>
      <c r="M54" s="38">
        <v>3.04</v>
      </c>
      <c r="N54" s="38">
        <v>3.03</v>
      </c>
      <c r="O54" s="38">
        <v>3.03</v>
      </c>
      <c r="P54" s="38">
        <v>3.04</v>
      </c>
      <c r="Q54" s="38">
        <v>3.04</v>
      </c>
      <c r="R54" s="38">
        <v>2.93</v>
      </c>
      <c r="S54" s="38">
        <v>3.35</v>
      </c>
      <c r="T54" s="38">
        <v>3.04</v>
      </c>
      <c r="U54" s="38">
        <v>3.04</v>
      </c>
      <c r="V54" s="38">
        <v>2.93</v>
      </c>
    </row>
    <row r="55" spans="1:22" x14ac:dyDescent="0.2">
      <c r="A55" s="5" t="s">
        <v>124</v>
      </c>
      <c r="B55" s="3">
        <v>2.46</v>
      </c>
      <c r="C55" s="3">
        <v>2.46</v>
      </c>
      <c r="D55" s="3">
        <v>2.78</v>
      </c>
      <c r="E55" s="3">
        <v>2.46</v>
      </c>
      <c r="F55" s="3">
        <v>2.78</v>
      </c>
      <c r="G55" s="3">
        <v>2.46</v>
      </c>
      <c r="H55" s="3">
        <v>2.46</v>
      </c>
      <c r="I55" s="3">
        <v>2.54</v>
      </c>
      <c r="J55" s="3">
        <v>2.54</v>
      </c>
      <c r="K55" s="3">
        <v>2.54</v>
      </c>
      <c r="L55" s="3">
        <v>2.54</v>
      </c>
      <c r="M55" s="3">
        <v>2.54</v>
      </c>
      <c r="N55" s="3">
        <v>2.54</v>
      </c>
      <c r="O55" s="3">
        <v>2.54</v>
      </c>
      <c r="P55" s="3">
        <v>2.54</v>
      </c>
      <c r="Q55" s="3">
        <v>2.54</v>
      </c>
      <c r="R55" s="3">
        <v>2.46</v>
      </c>
      <c r="S55" s="3">
        <v>2.78</v>
      </c>
      <c r="T55" s="3">
        <v>2.54</v>
      </c>
      <c r="U55" s="3">
        <v>2.54</v>
      </c>
      <c r="V55" s="3">
        <v>2.46</v>
      </c>
    </row>
    <row r="56" spans="1:22" x14ac:dyDescent="0.2">
      <c r="A56" s="4" t="s">
        <v>68</v>
      </c>
      <c r="B56" s="37">
        <v>3.14</v>
      </c>
      <c r="C56" s="37">
        <v>3.14</v>
      </c>
      <c r="D56" s="37">
        <v>3.58</v>
      </c>
      <c r="E56" s="37">
        <v>3.14</v>
      </c>
      <c r="F56" s="37">
        <v>3.57</v>
      </c>
      <c r="G56" s="37">
        <v>3.14</v>
      </c>
      <c r="H56" s="37">
        <v>3.14</v>
      </c>
      <c r="I56" s="37">
        <v>3.25</v>
      </c>
      <c r="J56" s="37">
        <v>3.25</v>
      </c>
      <c r="K56" s="37">
        <v>3.25</v>
      </c>
      <c r="L56" s="37">
        <v>3.25</v>
      </c>
      <c r="M56" s="37">
        <v>3.25</v>
      </c>
      <c r="N56" s="37">
        <v>3.25</v>
      </c>
      <c r="O56" s="37">
        <v>3.25</v>
      </c>
      <c r="P56" s="37">
        <v>3.25</v>
      </c>
      <c r="Q56" s="37">
        <v>3.25</v>
      </c>
      <c r="R56" s="37">
        <v>3.14</v>
      </c>
      <c r="S56" s="37">
        <v>3.58</v>
      </c>
      <c r="T56" s="37">
        <v>3.25</v>
      </c>
      <c r="U56" s="37">
        <v>3.25</v>
      </c>
      <c r="V56" s="37">
        <v>3.14</v>
      </c>
    </row>
    <row r="57" spans="1:22" x14ac:dyDescent="0.2">
      <c r="A57" s="6" t="s">
        <v>69</v>
      </c>
      <c r="B57" s="38">
        <v>2.27</v>
      </c>
      <c r="C57" s="38">
        <v>2.27</v>
      </c>
      <c r="D57" s="38">
        <v>2.5499999999999998</v>
      </c>
      <c r="E57" s="38">
        <v>2.27</v>
      </c>
      <c r="F57" s="38">
        <v>2.5499999999999998</v>
      </c>
      <c r="G57" s="38">
        <v>2.27</v>
      </c>
      <c r="H57" s="38">
        <v>2.27</v>
      </c>
      <c r="I57" s="38">
        <v>2.34</v>
      </c>
      <c r="J57" s="38">
        <v>2.34</v>
      </c>
      <c r="K57" s="38">
        <v>2.34</v>
      </c>
      <c r="L57" s="38">
        <v>2.34</v>
      </c>
      <c r="M57" s="38">
        <v>2.34</v>
      </c>
      <c r="N57" s="38">
        <v>2.34</v>
      </c>
      <c r="O57" s="38">
        <v>2.34</v>
      </c>
      <c r="P57" s="38">
        <v>2.34</v>
      </c>
      <c r="Q57" s="38">
        <v>2.34</v>
      </c>
      <c r="R57" s="38">
        <v>2.27</v>
      </c>
      <c r="S57" s="38">
        <v>2.5499999999999998</v>
      </c>
      <c r="T57" s="38">
        <v>2.34</v>
      </c>
      <c r="U57" s="38">
        <v>2.34</v>
      </c>
      <c r="V57" s="38">
        <v>2.27</v>
      </c>
    </row>
    <row r="58" spans="1:22" x14ac:dyDescent="0.2">
      <c r="A58" s="5" t="s">
        <v>70</v>
      </c>
      <c r="B58" s="3">
        <v>2.91</v>
      </c>
      <c r="C58" s="3">
        <v>2.91</v>
      </c>
      <c r="D58" s="3">
        <v>3.31</v>
      </c>
      <c r="E58" s="3">
        <v>2.91</v>
      </c>
      <c r="F58" s="3">
        <v>3.31</v>
      </c>
      <c r="G58" s="3">
        <v>2.91</v>
      </c>
      <c r="H58" s="3">
        <v>2.91</v>
      </c>
      <c r="I58" s="3">
        <v>3</v>
      </c>
      <c r="J58" s="3">
        <v>3</v>
      </c>
      <c r="K58" s="3">
        <v>3.01</v>
      </c>
      <c r="L58" s="3">
        <v>3.01</v>
      </c>
      <c r="M58" s="3">
        <v>3.01</v>
      </c>
      <c r="N58" s="3">
        <v>3</v>
      </c>
      <c r="O58" s="3">
        <v>3</v>
      </c>
      <c r="P58" s="3">
        <v>3.01</v>
      </c>
      <c r="Q58" s="3">
        <v>3.01</v>
      </c>
      <c r="R58" s="3">
        <v>2.91</v>
      </c>
      <c r="S58" s="3">
        <v>3.31</v>
      </c>
      <c r="T58" s="3">
        <v>3.01</v>
      </c>
      <c r="U58" s="3">
        <v>3.01</v>
      </c>
      <c r="V58" s="3">
        <v>2.91</v>
      </c>
    </row>
    <row r="59" spans="1:22" x14ac:dyDescent="0.2">
      <c r="A59" s="4" t="s">
        <v>71</v>
      </c>
      <c r="B59" s="37">
        <v>2.52</v>
      </c>
      <c r="C59" s="37">
        <v>2.52</v>
      </c>
      <c r="D59" s="37">
        <v>2.85</v>
      </c>
      <c r="E59" s="37">
        <v>2.52</v>
      </c>
      <c r="F59" s="37">
        <v>2.85</v>
      </c>
      <c r="G59" s="37">
        <v>2.52</v>
      </c>
      <c r="H59" s="37">
        <v>2.52</v>
      </c>
      <c r="I59" s="37">
        <v>2.6</v>
      </c>
      <c r="J59" s="37">
        <v>2.6</v>
      </c>
      <c r="K59" s="37">
        <v>2.6</v>
      </c>
      <c r="L59" s="37">
        <v>2.6</v>
      </c>
      <c r="M59" s="37">
        <v>2.6</v>
      </c>
      <c r="N59" s="37">
        <v>2.6</v>
      </c>
      <c r="O59" s="37">
        <v>2.6</v>
      </c>
      <c r="P59" s="37">
        <v>2.6</v>
      </c>
      <c r="Q59" s="37">
        <v>2.6</v>
      </c>
      <c r="R59" s="37">
        <v>2.52</v>
      </c>
      <c r="S59" s="37">
        <v>2.85</v>
      </c>
      <c r="T59" s="37">
        <v>2.6</v>
      </c>
      <c r="U59" s="37">
        <v>2.6</v>
      </c>
      <c r="V59" s="37">
        <v>2.52</v>
      </c>
    </row>
    <row r="60" spans="1:22" x14ac:dyDescent="0.2">
      <c r="A60" s="6" t="s">
        <v>32</v>
      </c>
      <c r="B60" s="38">
        <v>1.56</v>
      </c>
      <c r="C60" s="38">
        <v>1.56</v>
      </c>
      <c r="D60" s="38">
        <v>1.71</v>
      </c>
      <c r="E60" s="38">
        <v>1.56</v>
      </c>
      <c r="F60" s="38">
        <v>1.71</v>
      </c>
      <c r="G60" s="38">
        <v>1.56</v>
      </c>
      <c r="H60" s="38">
        <v>1.56</v>
      </c>
      <c r="I60" s="38">
        <v>1.59</v>
      </c>
      <c r="J60" s="38">
        <v>1.59</v>
      </c>
      <c r="K60" s="38">
        <v>1.59</v>
      </c>
      <c r="L60" s="38">
        <v>1.59</v>
      </c>
      <c r="M60" s="38">
        <v>1.59</v>
      </c>
      <c r="N60" s="38">
        <v>1.59</v>
      </c>
      <c r="O60" s="38">
        <v>1.59</v>
      </c>
      <c r="P60" s="38">
        <v>1.59</v>
      </c>
      <c r="Q60" s="38">
        <v>1.59</v>
      </c>
      <c r="R60" s="38">
        <v>1.56</v>
      </c>
      <c r="S60" s="38">
        <v>1.71</v>
      </c>
      <c r="T60" s="38">
        <v>1.59</v>
      </c>
      <c r="U60" s="38">
        <v>1.6</v>
      </c>
      <c r="V60" s="38">
        <v>1.56</v>
      </c>
    </row>
    <row r="61" spans="1:22" x14ac:dyDescent="0.2">
      <c r="A61" s="5" t="s">
        <v>24</v>
      </c>
      <c r="B61" s="3">
        <v>1.56</v>
      </c>
      <c r="C61" s="3">
        <v>1.56</v>
      </c>
      <c r="D61" s="3">
        <v>1.71</v>
      </c>
      <c r="E61" s="3">
        <v>1.56</v>
      </c>
      <c r="F61" s="3">
        <v>1.71</v>
      </c>
      <c r="G61" s="3">
        <v>1.56</v>
      </c>
      <c r="H61" s="3">
        <v>1.56</v>
      </c>
      <c r="I61" s="3">
        <v>1.59</v>
      </c>
      <c r="J61" s="3">
        <v>1.59</v>
      </c>
      <c r="K61" s="3">
        <v>1.59</v>
      </c>
      <c r="L61" s="3">
        <v>1.59</v>
      </c>
      <c r="M61" s="3">
        <v>1.59</v>
      </c>
      <c r="N61" s="3">
        <v>1.59</v>
      </c>
      <c r="O61" s="3">
        <v>1.59</v>
      </c>
      <c r="P61" s="3">
        <v>1.59</v>
      </c>
      <c r="Q61" s="3">
        <v>1.59</v>
      </c>
      <c r="R61" s="3">
        <v>1.56</v>
      </c>
      <c r="S61" s="3">
        <v>1.71</v>
      </c>
      <c r="T61" s="3">
        <v>1.59</v>
      </c>
      <c r="U61" s="3">
        <v>1.6</v>
      </c>
      <c r="V61" s="3">
        <v>1.56</v>
      </c>
    </row>
    <row r="62" spans="1:22" x14ac:dyDescent="0.2">
      <c r="A62" s="4" t="s">
        <v>153</v>
      </c>
      <c r="B62" s="37">
        <v>2.02</v>
      </c>
      <c r="C62" s="37">
        <v>2.02</v>
      </c>
      <c r="D62" s="37">
        <v>2.23</v>
      </c>
      <c r="E62" s="37">
        <v>2.02</v>
      </c>
      <c r="F62" s="37">
        <v>2.23</v>
      </c>
      <c r="G62" s="37">
        <v>2.02</v>
      </c>
      <c r="H62" s="37">
        <v>2.02</v>
      </c>
      <c r="I62" s="37">
        <v>2.0499999999999998</v>
      </c>
      <c r="J62" s="37">
        <v>2.0499999999999998</v>
      </c>
      <c r="K62" s="37">
        <v>2.06</v>
      </c>
      <c r="L62" s="37">
        <v>2.06</v>
      </c>
      <c r="M62" s="37">
        <v>2.06</v>
      </c>
      <c r="N62" s="37">
        <v>2.0499999999999998</v>
      </c>
      <c r="O62" s="37">
        <v>2.0499999999999998</v>
      </c>
      <c r="P62" s="37">
        <v>2.06</v>
      </c>
      <c r="Q62" s="37">
        <v>2.06</v>
      </c>
      <c r="R62" s="37">
        <v>2.02</v>
      </c>
      <c r="S62" s="37">
        <v>2.23</v>
      </c>
      <c r="T62" s="37">
        <v>2.06</v>
      </c>
      <c r="U62" s="37">
        <v>2.08</v>
      </c>
      <c r="V62" s="37">
        <v>2.02</v>
      </c>
    </row>
    <row r="63" spans="1:22" x14ac:dyDescent="0.2">
      <c r="A63" s="6" t="s">
        <v>154</v>
      </c>
      <c r="B63" s="38">
        <f>B37</f>
        <v>2.9</v>
      </c>
      <c r="C63" s="38">
        <f t="shared" ref="C63:V69" si="0">C37</f>
        <v>2.9</v>
      </c>
      <c r="D63" s="38">
        <f t="shared" si="0"/>
        <v>3.31</v>
      </c>
      <c r="E63" s="38">
        <f t="shared" si="0"/>
        <v>2.9</v>
      </c>
      <c r="F63" s="38">
        <f t="shared" si="0"/>
        <v>3.31</v>
      </c>
      <c r="G63" s="38">
        <f t="shared" si="0"/>
        <v>2.9</v>
      </c>
      <c r="H63" s="38">
        <f t="shared" si="0"/>
        <v>2.9</v>
      </c>
      <c r="I63" s="38">
        <f t="shared" si="0"/>
        <v>3</v>
      </c>
      <c r="J63" s="38">
        <f t="shared" si="0"/>
        <v>3</v>
      </c>
      <c r="K63" s="38">
        <f t="shared" si="0"/>
        <v>3</v>
      </c>
      <c r="L63" s="38">
        <f t="shared" si="0"/>
        <v>3</v>
      </c>
      <c r="M63" s="38">
        <f t="shared" si="0"/>
        <v>3</v>
      </c>
      <c r="N63" s="38">
        <f t="shared" si="0"/>
        <v>3</v>
      </c>
      <c r="O63" s="38">
        <f t="shared" si="0"/>
        <v>3</v>
      </c>
      <c r="P63" s="38">
        <f t="shared" si="0"/>
        <v>3</v>
      </c>
      <c r="Q63" s="38">
        <f t="shared" si="0"/>
        <v>3</v>
      </c>
      <c r="R63" s="38">
        <f t="shared" si="0"/>
        <v>2.9</v>
      </c>
      <c r="S63" s="38">
        <f t="shared" si="0"/>
        <v>3.31</v>
      </c>
      <c r="T63" s="38">
        <f t="shared" si="0"/>
        <v>3</v>
      </c>
      <c r="U63" s="38">
        <f t="shared" si="0"/>
        <v>3.01</v>
      </c>
      <c r="V63" s="38">
        <f t="shared" si="0"/>
        <v>2.9</v>
      </c>
    </row>
    <row r="64" spans="1:22" x14ac:dyDescent="0.2">
      <c r="A64" s="5" t="s">
        <v>155</v>
      </c>
      <c r="B64" s="3">
        <f t="shared" ref="B64:Q69" si="1">B38</f>
        <v>2.48</v>
      </c>
      <c r="C64" s="3">
        <f t="shared" si="1"/>
        <v>2.48</v>
      </c>
      <c r="D64" s="3">
        <f t="shared" si="1"/>
        <v>2.81</v>
      </c>
      <c r="E64" s="3">
        <f t="shared" si="1"/>
        <v>2.48</v>
      </c>
      <c r="F64" s="3">
        <f t="shared" si="1"/>
        <v>2.81</v>
      </c>
      <c r="G64" s="3">
        <f t="shared" si="1"/>
        <v>2.48</v>
      </c>
      <c r="H64" s="3">
        <f t="shared" si="1"/>
        <v>2.48</v>
      </c>
      <c r="I64" s="3">
        <f t="shared" si="1"/>
        <v>2.56</v>
      </c>
      <c r="J64" s="3">
        <f t="shared" si="1"/>
        <v>2.56</v>
      </c>
      <c r="K64" s="3">
        <f t="shared" si="1"/>
        <v>2.56</v>
      </c>
      <c r="L64" s="3">
        <f t="shared" si="1"/>
        <v>2.56</v>
      </c>
      <c r="M64" s="3">
        <f t="shared" si="1"/>
        <v>2.56</v>
      </c>
      <c r="N64" s="3">
        <f t="shared" si="1"/>
        <v>2.56</v>
      </c>
      <c r="O64" s="3">
        <f t="shared" si="1"/>
        <v>2.56</v>
      </c>
      <c r="P64" s="3">
        <f t="shared" si="1"/>
        <v>2.56</v>
      </c>
      <c r="Q64" s="3">
        <f t="shared" si="1"/>
        <v>2.56</v>
      </c>
      <c r="R64" s="3">
        <f t="shared" si="0"/>
        <v>2.48</v>
      </c>
      <c r="S64" s="3">
        <f t="shared" si="0"/>
        <v>2.81</v>
      </c>
      <c r="T64" s="3">
        <f t="shared" si="0"/>
        <v>2.56</v>
      </c>
      <c r="U64" s="3">
        <f t="shared" si="0"/>
        <v>2.57</v>
      </c>
      <c r="V64" s="3">
        <f t="shared" si="0"/>
        <v>2.48</v>
      </c>
    </row>
    <row r="65" spans="1:22" x14ac:dyDescent="0.2">
      <c r="A65" s="4" t="s">
        <v>156</v>
      </c>
      <c r="B65" s="37">
        <f t="shared" si="1"/>
        <v>2.93</v>
      </c>
      <c r="C65" s="37">
        <f t="shared" si="0"/>
        <v>2.93</v>
      </c>
      <c r="D65" s="37">
        <f t="shared" si="0"/>
        <v>3.34</v>
      </c>
      <c r="E65" s="37">
        <f t="shared" si="0"/>
        <v>2.93</v>
      </c>
      <c r="F65" s="37">
        <f t="shared" si="0"/>
        <v>3.34</v>
      </c>
      <c r="G65" s="37">
        <f t="shared" si="0"/>
        <v>2.93</v>
      </c>
      <c r="H65" s="37">
        <f t="shared" si="0"/>
        <v>2.93</v>
      </c>
      <c r="I65" s="37">
        <f t="shared" si="0"/>
        <v>3.03</v>
      </c>
      <c r="J65" s="37">
        <f t="shared" si="0"/>
        <v>3.03</v>
      </c>
      <c r="K65" s="37">
        <f t="shared" si="0"/>
        <v>3.04</v>
      </c>
      <c r="L65" s="37">
        <f t="shared" si="0"/>
        <v>3.04</v>
      </c>
      <c r="M65" s="37">
        <f t="shared" si="0"/>
        <v>3.04</v>
      </c>
      <c r="N65" s="37">
        <f t="shared" si="0"/>
        <v>3.03</v>
      </c>
      <c r="O65" s="37">
        <f t="shared" si="0"/>
        <v>3.03</v>
      </c>
      <c r="P65" s="37">
        <f t="shared" si="0"/>
        <v>3.04</v>
      </c>
      <c r="Q65" s="37">
        <f t="shared" si="0"/>
        <v>3.04</v>
      </c>
      <c r="R65" s="37">
        <f t="shared" si="0"/>
        <v>2.93</v>
      </c>
      <c r="S65" s="37">
        <f t="shared" si="0"/>
        <v>3.34</v>
      </c>
      <c r="T65" s="37">
        <f t="shared" si="0"/>
        <v>3.04</v>
      </c>
      <c r="U65" s="37">
        <f t="shared" si="0"/>
        <v>3.04</v>
      </c>
      <c r="V65" s="37">
        <f t="shared" si="0"/>
        <v>2.93</v>
      </c>
    </row>
    <row r="66" spans="1:22" x14ac:dyDescent="0.2">
      <c r="A66" s="6" t="s">
        <v>157</v>
      </c>
      <c r="B66" s="38">
        <f t="shared" si="1"/>
        <v>1.92</v>
      </c>
      <c r="C66" s="38">
        <f t="shared" si="0"/>
        <v>1.92</v>
      </c>
      <c r="D66" s="38">
        <f t="shared" si="0"/>
        <v>2.13</v>
      </c>
      <c r="E66" s="38">
        <f t="shared" si="0"/>
        <v>1.92</v>
      </c>
      <c r="F66" s="38">
        <f t="shared" si="0"/>
        <v>2.12</v>
      </c>
      <c r="G66" s="38">
        <f t="shared" si="0"/>
        <v>1.92</v>
      </c>
      <c r="H66" s="38">
        <f t="shared" si="0"/>
        <v>1.92</v>
      </c>
      <c r="I66" s="38">
        <f t="shared" si="0"/>
        <v>1.96</v>
      </c>
      <c r="J66" s="38">
        <f t="shared" si="0"/>
        <v>1.96</v>
      </c>
      <c r="K66" s="38">
        <f t="shared" si="0"/>
        <v>1.97</v>
      </c>
      <c r="L66" s="38">
        <f t="shared" si="0"/>
        <v>1.97</v>
      </c>
      <c r="M66" s="38">
        <f t="shared" si="0"/>
        <v>1.97</v>
      </c>
      <c r="N66" s="38">
        <f t="shared" si="0"/>
        <v>1.96</v>
      </c>
      <c r="O66" s="38">
        <f t="shared" si="0"/>
        <v>1.96</v>
      </c>
      <c r="P66" s="38">
        <f t="shared" si="0"/>
        <v>1.97</v>
      </c>
      <c r="Q66" s="38">
        <f t="shared" si="0"/>
        <v>1.97</v>
      </c>
      <c r="R66" s="38">
        <f t="shared" si="0"/>
        <v>1.92</v>
      </c>
      <c r="S66" s="38">
        <f t="shared" si="0"/>
        <v>2.13</v>
      </c>
      <c r="T66" s="38">
        <f t="shared" si="0"/>
        <v>1.97</v>
      </c>
      <c r="U66" s="38">
        <f t="shared" si="0"/>
        <v>1.98</v>
      </c>
      <c r="V66" s="38">
        <f t="shared" si="0"/>
        <v>1.92</v>
      </c>
    </row>
    <row r="67" spans="1:22" x14ac:dyDescent="0.2">
      <c r="A67" s="5" t="s">
        <v>158</v>
      </c>
      <c r="B67" s="3">
        <f t="shared" si="1"/>
        <v>1.92</v>
      </c>
      <c r="C67" s="3">
        <f t="shared" si="0"/>
        <v>1.92</v>
      </c>
      <c r="D67" s="3">
        <f t="shared" si="0"/>
        <v>2.13</v>
      </c>
      <c r="E67" s="3">
        <f t="shared" si="0"/>
        <v>1.92</v>
      </c>
      <c r="F67" s="3">
        <f t="shared" si="0"/>
        <v>2.12</v>
      </c>
      <c r="G67" s="3">
        <f t="shared" si="0"/>
        <v>1.92</v>
      </c>
      <c r="H67" s="3">
        <f t="shared" si="0"/>
        <v>1.92</v>
      </c>
      <c r="I67" s="3">
        <f t="shared" si="0"/>
        <v>1.96</v>
      </c>
      <c r="J67" s="3">
        <f t="shared" si="0"/>
        <v>1.96</v>
      </c>
      <c r="K67" s="3">
        <f t="shared" si="0"/>
        <v>1.97</v>
      </c>
      <c r="L67" s="3">
        <f t="shared" si="0"/>
        <v>1.97</v>
      </c>
      <c r="M67" s="3">
        <f t="shared" si="0"/>
        <v>1.97</v>
      </c>
      <c r="N67" s="3">
        <f t="shared" si="0"/>
        <v>1.96</v>
      </c>
      <c r="O67" s="3">
        <f t="shared" si="0"/>
        <v>1.96</v>
      </c>
      <c r="P67" s="3">
        <f t="shared" si="0"/>
        <v>1.97</v>
      </c>
      <c r="Q67" s="3">
        <f t="shared" si="0"/>
        <v>1.97</v>
      </c>
      <c r="R67" s="3">
        <f t="shared" si="0"/>
        <v>1.92</v>
      </c>
      <c r="S67" s="3">
        <f t="shared" si="0"/>
        <v>2.13</v>
      </c>
      <c r="T67" s="3">
        <f t="shared" si="0"/>
        <v>1.97</v>
      </c>
      <c r="U67" s="3">
        <f t="shared" si="0"/>
        <v>1.98</v>
      </c>
      <c r="V67" s="3">
        <f t="shared" si="0"/>
        <v>1.92</v>
      </c>
    </row>
    <row r="68" spans="1:22" x14ac:dyDescent="0.2">
      <c r="A68" s="4" t="s">
        <v>159</v>
      </c>
      <c r="B68" s="37">
        <f t="shared" si="1"/>
        <v>1.9</v>
      </c>
      <c r="C68" s="37">
        <f t="shared" si="0"/>
        <v>1.9</v>
      </c>
      <c r="D68" s="37">
        <f t="shared" si="0"/>
        <v>2.09</v>
      </c>
      <c r="E68" s="37">
        <f t="shared" si="0"/>
        <v>1.9</v>
      </c>
      <c r="F68" s="37">
        <f t="shared" si="0"/>
        <v>2.08</v>
      </c>
      <c r="G68" s="37">
        <f t="shared" si="0"/>
        <v>1.9</v>
      </c>
      <c r="H68" s="37">
        <f t="shared" si="0"/>
        <v>1.9</v>
      </c>
      <c r="I68" s="37">
        <f t="shared" si="0"/>
        <v>1.92</v>
      </c>
      <c r="J68" s="37">
        <f t="shared" si="0"/>
        <v>1.92</v>
      </c>
      <c r="K68" s="37">
        <f t="shared" si="0"/>
        <v>1.93</v>
      </c>
      <c r="L68" s="37">
        <f t="shared" si="0"/>
        <v>1.93</v>
      </c>
      <c r="M68" s="37">
        <f t="shared" si="0"/>
        <v>1.93</v>
      </c>
      <c r="N68" s="37">
        <f t="shared" si="0"/>
        <v>1.92</v>
      </c>
      <c r="O68" s="37">
        <f t="shared" si="0"/>
        <v>1.92</v>
      </c>
      <c r="P68" s="37">
        <f t="shared" si="0"/>
        <v>1.93</v>
      </c>
      <c r="Q68" s="37">
        <f t="shared" si="0"/>
        <v>1.93</v>
      </c>
      <c r="R68" s="37">
        <f t="shared" si="0"/>
        <v>1.9</v>
      </c>
      <c r="S68" s="37">
        <f t="shared" si="0"/>
        <v>2.09</v>
      </c>
      <c r="T68" s="37">
        <f t="shared" si="0"/>
        <v>1.93</v>
      </c>
      <c r="U68" s="37">
        <f t="shared" si="0"/>
        <v>1.95</v>
      </c>
      <c r="V68" s="37">
        <f t="shared" si="0"/>
        <v>1.9</v>
      </c>
    </row>
    <row r="69" spans="1:22" x14ac:dyDescent="0.2">
      <c r="A69" s="6" t="s">
        <v>160</v>
      </c>
      <c r="B69" s="38">
        <f t="shared" si="1"/>
        <v>2.0299999999999998</v>
      </c>
      <c r="C69" s="38">
        <f t="shared" si="0"/>
        <v>2.0299999999999998</v>
      </c>
      <c r="D69" s="38">
        <f t="shared" si="0"/>
        <v>2.25</v>
      </c>
      <c r="E69" s="38">
        <f t="shared" si="0"/>
        <v>2.0299999999999998</v>
      </c>
      <c r="F69" s="38">
        <f t="shared" si="0"/>
        <v>2.25</v>
      </c>
      <c r="G69" s="38">
        <f t="shared" si="0"/>
        <v>2.0299999999999998</v>
      </c>
      <c r="H69" s="38">
        <f t="shared" si="0"/>
        <v>2.0299999999999998</v>
      </c>
      <c r="I69" s="38">
        <f t="shared" si="0"/>
        <v>2.08</v>
      </c>
      <c r="J69" s="38">
        <f t="shared" si="0"/>
        <v>2.08</v>
      </c>
      <c r="K69" s="38">
        <f t="shared" si="0"/>
        <v>2.08</v>
      </c>
      <c r="L69" s="38">
        <f t="shared" si="0"/>
        <v>2.08</v>
      </c>
      <c r="M69" s="38">
        <f t="shared" si="0"/>
        <v>2.08</v>
      </c>
      <c r="N69" s="38">
        <f t="shared" si="0"/>
        <v>2.08</v>
      </c>
      <c r="O69" s="38">
        <f t="shared" si="0"/>
        <v>2.08</v>
      </c>
      <c r="P69" s="38">
        <f t="shared" si="0"/>
        <v>2.08</v>
      </c>
      <c r="Q69" s="38">
        <f t="shared" si="0"/>
        <v>2.08</v>
      </c>
      <c r="R69" s="38">
        <f t="shared" si="0"/>
        <v>2.0299999999999998</v>
      </c>
      <c r="S69" s="38">
        <f t="shared" si="0"/>
        <v>2.25</v>
      </c>
      <c r="T69" s="38">
        <f t="shared" si="0"/>
        <v>2.08</v>
      </c>
      <c r="U69" s="38">
        <f t="shared" si="0"/>
        <v>2.08</v>
      </c>
      <c r="V69" s="38">
        <f t="shared" si="0"/>
        <v>2.0299999999999998</v>
      </c>
    </row>
    <row r="70" spans="1:22" x14ac:dyDescent="0.2">
      <c r="A70" s="5" t="s">
        <v>112</v>
      </c>
      <c r="B70" s="3">
        <v>1.65</v>
      </c>
      <c r="C70" s="3">
        <v>1.65</v>
      </c>
      <c r="D70" s="3">
        <v>1.81</v>
      </c>
      <c r="E70" s="3">
        <v>1.65</v>
      </c>
      <c r="F70" s="3">
        <v>1.81</v>
      </c>
      <c r="G70" s="3">
        <v>1.65</v>
      </c>
      <c r="H70" s="3">
        <v>1.65</v>
      </c>
      <c r="I70" s="3">
        <v>1.69</v>
      </c>
      <c r="J70" s="3">
        <v>1.69</v>
      </c>
      <c r="K70" s="3">
        <v>1.69</v>
      </c>
      <c r="L70" s="3">
        <v>1.69</v>
      </c>
      <c r="M70" s="3">
        <v>1.69</v>
      </c>
      <c r="N70" s="3">
        <v>1.69</v>
      </c>
      <c r="O70" s="3">
        <v>1.69</v>
      </c>
      <c r="P70" s="3">
        <v>1.69</v>
      </c>
      <c r="Q70" s="3">
        <v>1.69</v>
      </c>
      <c r="R70" s="3">
        <v>1.65</v>
      </c>
      <c r="S70" s="3">
        <v>1.81</v>
      </c>
      <c r="T70" s="3">
        <v>1.69</v>
      </c>
      <c r="U70" s="3">
        <v>1.69</v>
      </c>
      <c r="V70" s="3">
        <v>1.65</v>
      </c>
    </row>
    <row r="71" spans="1:22" x14ac:dyDescent="0.2">
      <c r="A71" s="4" t="s">
        <v>143</v>
      </c>
      <c r="B71" s="37">
        <v>1.81</v>
      </c>
      <c r="C71" s="37">
        <v>1.81</v>
      </c>
      <c r="D71" s="37">
        <v>2</v>
      </c>
      <c r="E71" s="37">
        <v>1.81</v>
      </c>
      <c r="F71" s="37">
        <v>1.99</v>
      </c>
      <c r="G71" s="37">
        <v>1.81</v>
      </c>
      <c r="H71" s="37">
        <v>1.81</v>
      </c>
      <c r="I71" s="37">
        <v>1.85</v>
      </c>
      <c r="J71" s="37">
        <v>1.85</v>
      </c>
      <c r="K71" s="37">
        <v>1.86</v>
      </c>
      <c r="L71" s="37">
        <v>1.86</v>
      </c>
      <c r="M71" s="37">
        <v>1.86</v>
      </c>
      <c r="N71" s="37">
        <v>1.85</v>
      </c>
      <c r="O71" s="37">
        <v>1.85</v>
      </c>
      <c r="P71" s="37">
        <v>1.86</v>
      </c>
      <c r="Q71" s="37">
        <v>1.86</v>
      </c>
      <c r="R71" s="37">
        <v>1.81</v>
      </c>
      <c r="S71" s="37">
        <v>2</v>
      </c>
      <c r="T71" s="37">
        <v>1.86</v>
      </c>
      <c r="U71" s="37">
        <v>1.85</v>
      </c>
      <c r="V71" s="37">
        <v>1.81</v>
      </c>
    </row>
    <row r="72" spans="1:22" x14ac:dyDescent="0.2">
      <c r="A72" s="6" t="s">
        <v>129</v>
      </c>
      <c r="B72" s="38">
        <v>1.81</v>
      </c>
      <c r="C72" s="38">
        <v>1.81</v>
      </c>
      <c r="D72" s="38">
        <v>2</v>
      </c>
      <c r="E72" s="38">
        <v>1.81</v>
      </c>
      <c r="F72" s="38">
        <v>1.99</v>
      </c>
      <c r="G72" s="38">
        <v>1.81</v>
      </c>
      <c r="H72" s="38">
        <v>1.81</v>
      </c>
      <c r="I72" s="38">
        <v>1.85</v>
      </c>
      <c r="J72" s="38">
        <v>1.85</v>
      </c>
      <c r="K72" s="38">
        <v>1.86</v>
      </c>
      <c r="L72" s="38">
        <v>1.86</v>
      </c>
      <c r="M72" s="38">
        <v>1.86</v>
      </c>
      <c r="N72" s="38">
        <v>1.85</v>
      </c>
      <c r="O72" s="38">
        <v>1.85</v>
      </c>
      <c r="P72" s="38">
        <v>1.86</v>
      </c>
      <c r="Q72" s="38">
        <v>1.86</v>
      </c>
      <c r="R72" s="38">
        <v>1.81</v>
      </c>
      <c r="S72" s="38">
        <v>2</v>
      </c>
      <c r="T72" s="38">
        <v>1.86</v>
      </c>
      <c r="U72" s="38">
        <v>1.85</v>
      </c>
      <c r="V72" s="38">
        <v>1.81</v>
      </c>
    </row>
    <row r="73" spans="1:22" x14ac:dyDescent="0.2">
      <c r="A73" s="5" t="s">
        <v>128</v>
      </c>
      <c r="B73" s="3">
        <v>2.0099999999999998</v>
      </c>
      <c r="C73" s="3">
        <v>2.0099999999999998</v>
      </c>
      <c r="D73" s="3">
        <v>2.25</v>
      </c>
      <c r="E73" s="3">
        <v>2.0099999999999998</v>
      </c>
      <c r="F73" s="3">
        <v>2.2400000000000002</v>
      </c>
      <c r="G73" s="3">
        <v>2.0099999999999998</v>
      </c>
      <c r="H73" s="3">
        <v>2.0099999999999998</v>
      </c>
      <c r="I73" s="3">
        <v>2.0699999999999998</v>
      </c>
      <c r="J73" s="3">
        <v>2.0699999999999998</v>
      </c>
      <c r="K73" s="3">
        <v>2.0699999999999998</v>
      </c>
      <c r="L73" s="3">
        <v>2.0699999999999998</v>
      </c>
      <c r="M73" s="3">
        <v>2.0699999999999998</v>
      </c>
      <c r="N73" s="3">
        <v>2.0699999999999998</v>
      </c>
      <c r="O73" s="3">
        <v>2.0699999999999998</v>
      </c>
      <c r="P73" s="3">
        <v>2.0699999999999998</v>
      </c>
      <c r="Q73" s="3">
        <v>2.0699999999999998</v>
      </c>
      <c r="R73" s="3">
        <v>2.0099999999999998</v>
      </c>
      <c r="S73" s="3">
        <v>2.25</v>
      </c>
      <c r="T73" s="3">
        <v>2.0699999999999998</v>
      </c>
      <c r="U73" s="3">
        <v>2.06</v>
      </c>
      <c r="V73" s="3">
        <v>2.0099999999999998</v>
      </c>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row r="80" spans="1:22" ht="15" x14ac:dyDescent="0.25">
      <c r="A80"/>
      <c r="B80"/>
      <c r="C80"/>
      <c r="D80"/>
      <c r="E80"/>
      <c r="F80"/>
      <c r="G80"/>
      <c r="H80"/>
      <c r="I80"/>
      <c r="J80"/>
      <c r="K80"/>
      <c r="L80"/>
      <c r="M80"/>
      <c r="N80"/>
      <c r="O80"/>
      <c r="P80"/>
      <c r="Q80"/>
      <c r="R80"/>
      <c r="S80"/>
      <c r="T80"/>
      <c r="U80"/>
      <c r="V80"/>
    </row>
    <row r="81" spans="1:22" ht="15" x14ac:dyDescent="0.25">
      <c r="A81"/>
      <c r="B81"/>
      <c r="C81"/>
      <c r="D81"/>
      <c r="E81"/>
      <c r="F81"/>
      <c r="G81"/>
      <c r="H81"/>
      <c r="I81"/>
      <c r="J81"/>
      <c r="K81"/>
      <c r="L81"/>
      <c r="M81"/>
      <c r="N81"/>
      <c r="O81"/>
      <c r="P81"/>
      <c r="Q81"/>
      <c r="R81"/>
      <c r="S81"/>
      <c r="T81"/>
      <c r="U81"/>
      <c r="V81"/>
    </row>
    <row r="82" spans="1:22" ht="15" x14ac:dyDescent="0.25">
      <c r="A82"/>
      <c r="B82"/>
      <c r="C82"/>
      <c r="D82"/>
      <c r="E82"/>
      <c r="F82"/>
      <c r="G82"/>
      <c r="H82"/>
      <c r="I82"/>
      <c r="J82"/>
      <c r="K82"/>
      <c r="L82"/>
      <c r="M82"/>
      <c r="N82"/>
      <c r="O82"/>
      <c r="P82"/>
      <c r="Q82"/>
      <c r="R82"/>
      <c r="S82"/>
      <c r="T82"/>
      <c r="U82"/>
      <c r="V82"/>
    </row>
    <row r="83" spans="1:22" ht="15" x14ac:dyDescent="0.25">
      <c r="A83"/>
      <c r="B83"/>
      <c r="C83"/>
      <c r="D83"/>
      <c r="E83"/>
      <c r="F83"/>
      <c r="G83"/>
      <c r="H83"/>
      <c r="I83"/>
      <c r="J83"/>
      <c r="K83"/>
      <c r="L83"/>
      <c r="M83"/>
      <c r="N83"/>
      <c r="O83"/>
      <c r="P83"/>
      <c r="Q83"/>
      <c r="R83"/>
      <c r="S83"/>
      <c r="T83"/>
      <c r="U83"/>
      <c r="V83"/>
    </row>
    <row r="84" spans="1:22" ht="15" x14ac:dyDescent="0.25">
      <c r="A84"/>
      <c r="B84"/>
      <c r="C84"/>
      <c r="D84"/>
      <c r="E84"/>
      <c r="F84"/>
      <c r="G84"/>
      <c r="H84"/>
      <c r="I84"/>
      <c r="J84"/>
      <c r="K84"/>
      <c r="L84"/>
      <c r="M84"/>
      <c r="N84"/>
      <c r="O84"/>
      <c r="P84"/>
      <c r="Q84"/>
      <c r="R84"/>
      <c r="S84"/>
      <c r="T84"/>
      <c r="U84"/>
      <c r="V84"/>
    </row>
    <row r="85" spans="1:22" ht="15" x14ac:dyDescent="0.25">
      <c r="A85"/>
      <c r="B85"/>
      <c r="C85"/>
      <c r="D85"/>
      <c r="E85"/>
      <c r="F85"/>
      <c r="G85"/>
      <c r="H85"/>
      <c r="I85"/>
      <c r="J85"/>
      <c r="K85"/>
      <c r="L85"/>
      <c r="M85"/>
      <c r="N85"/>
      <c r="O85"/>
      <c r="P85"/>
      <c r="Q85"/>
      <c r="R85"/>
      <c r="S85"/>
      <c r="T85"/>
      <c r="U85"/>
      <c r="V85"/>
    </row>
    <row r="86" spans="1:22" ht="15" x14ac:dyDescent="0.25">
      <c r="A86"/>
      <c r="B86"/>
      <c r="C86"/>
      <c r="D86"/>
      <c r="E86"/>
      <c r="F86"/>
      <c r="G86"/>
      <c r="H86"/>
      <c r="I86"/>
      <c r="J86"/>
      <c r="K86"/>
      <c r="L86"/>
      <c r="M86"/>
      <c r="N86"/>
      <c r="O86"/>
      <c r="P86"/>
      <c r="Q86"/>
      <c r="R86"/>
      <c r="S86"/>
      <c r="T86"/>
      <c r="U86"/>
      <c r="V86"/>
    </row>
    <row r="87" spans="1:22" ht="15" x14ac:dyDescent="0.25">
      <c r="A87"/>
      <c r="B87"/>
      <c r="C87"/>
      <c r="D87"/>
      <c r="E87"/>
      <c r="F87"/>
      <c r="G87"/>
      <c r="H87"/>
      <c r="I87"/>
      <c r="J87"/>
      <c r="K87"/>
      <c r="L87"/>
      <c r="M87"/>
      <c r="N87"/>
      <c r="O87"/>
      <c r="P87"/>
      <c r="Q87"/>
      <c r="R87"/>
      <c r="S87"/>
      <c r="T87"/>
      <c r="U87"/>
      <c r="V87"/>
    </row>
    <row r="88" spans="1:22" ht="15" x14ac:dyDescent="0.25">
      <c r="A88"/>
      <c r="B88"/>
      <c r="C88"/>
      <c r="D88"/>
      <c r="E88"/>
      <c r="F88"/>
      <c r="G88"/>
      <c r="H88"/>
      <c r="I88"/>
      <c r="J88"/>
      <c r="K88"/>
      <c r="L88"/>
      <c r="M88"/>
      <c r="N88"/>
      <c r="O88"/>
      <c r="P88"/>
      <c r="Q88"/>
      <c r="R88"/>
      <c r="S88"/>
      <c r="T88"/>
      <c r="U88"/>
      <c r="V88"/>
    </row>
    <row r="89" spans="1:22" ht="15" x14ac:dyDescent="0.25">
      <c r="A89"/>
      <c r="B89"/>
      <c r="C89"/>
      <c r="D89"/>
      <c r="E89"/>
      <c r="F89"/>
      <c r="G89"/>
      <c r="H89"/>
      <c r="I89"/>
      <c r="J89"/>
      <c r="K89"/>
      <c r="L89"/>
      <c r="M89"/>
      <c r="N89"/>
      <c r="O89"/>
      <c r="P89"/>
      <c r="Q89"/>
      <c r="R89"/>
      <c r="S89"/>
      <c r="T89"/>
      <c r="U89"/>
      <c r="V89"/>
    </row>
  </sheetData>
  <sheetProtection algorithmName="SHA-512" hashValue="R6VrealfQ2Xm3Reav2RqxjJjmpKW4CbAzz6W+o4krsoDgNHhIPDy+hySRH+NuTnCplSrhWdr5QdacGJ2tDB4PA==" saltValue="+OfPuHC0rZ0mEjnFWL9HcQ==" spinCount="100000" sheet="1" objects="1" scenarios="1"/>
  <autoFilter ref="A1:V72"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89"/>
  <sheetViews>
    <sheetView zoomScaleNormal="100" workbookViewId="0">
      <pane ySplit="1" topLeftCell="A2" activePane="bottomLeft" state="frozen"/>
      <selection activeCell="B7" sqref="B7"/>
      <selection pane="bottomLeft" activeCell="B7" sqref="B7"/>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120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122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123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114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119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110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161</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118</v>
      </c>
      <c r="B41" s="13">
        <v>10.1</v>
      </c>
      <c r="C41" s="13">
        <v>10.1</v>
      </c>
      <c r="D41" s="13">
        <v>8.1999999999999993</v>
      </c>
      <c r="E41" s="13">
        <v>10.1</v>
      </c>
      <c r="F41" s="13">
        <v>6.9</v>
      </c>
      <c r="G41" s="13">
        <v>10.1</v>
      </c>
      <c r="H41" s="13">
        <v>10.1</v>
      </c>
      <c r="I41" s="13">
        <v>6.9</v>
      </c>
      <c r="J41" s="13">
        <v>6.9</v>
      </c>
      <c r="K41" s="13">
        <v>8.1999999999999993</v>
      </c>
      <c r="L41" s="13">
        <v>8.1999999999999993</v>
      </c>
      <c r="M41" s="13">
        <v>8.1999999999999993</v>
      </c>
      <c r="N41" s="13">
        <v>6.9</v>
      </c>
      <c r="O41" s="13">
        <v>6.9</v>
      </c>
      <c r="P41" s="13">
        <v>8.1999999999999993</v>
      </c>
      <c r="Q41" s="13">
        <v>8.1999999999999993</v>
      </c>
      <c r="R41" s="13">
        <v>10.1</v>
      </c>
      <c r="S41" s="13">
        <v>8.1999999999999993</v>
      </c>
      <c r="T41" s="13">
        <v>8.1999999999999993</v>
      </c>
      <c r="U41" s="13">
        <v>10.1</v>
      </c>
      <c r="V41" s="13">
        <v>10.1</v>
      </c>
    </row>
    <row r="42" spans="1:22" x14ac:dyDescent="0.2">
      <c r="A42" s="6" t="s">
        <v>111</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152</v>
      </c>
      <c r="B43" s="15">
        <v>11.1</v>
      </c>
      <c r="C43" s="15">
        <v>11.1</v>
      </c>
      <c r="D43" s="15">
        <v>9</v>
      </c>
      <c r="E43" s="15">
        <v>11.1</v>
      </c>
      <c r="F43" s="15">
        <v>7.6</v>
      </c>
      <c r="G43" s="15">
        <v>11.1</v>
      </c>
      <c r="H43" s="15">
        <v>11.1</v>
      </c>
      <c r="I43" s="15">
        <v>7.6</v>
      </c>
      <c r="J43" s="15">
        <v>7.6</v>
      </c>
      <c r="K43" s="15">
        <v>9</v>
      </c>
      <c r="L43" s="15">
        <v>9</v>
      </c>
      <c r="M43" s="15">
        <v>9</v>
      </c>
      <c r="N43" s="15">
        <v>7.6</v>
      </c>
      <c r="O43" s="15">
        <v>7.6</v>
      </c>
      <c r="P43" s="15">
        <v>9</v>
      </c>
      <c r="Q43" s="15">
        <v>9</v>
      </c>
      <c r="R43" s="15">
        <v>11.1</v>
      </c>
      <c r="S43" s="15">
        <v>9</v>
      </c>
      <c r="T43" s="15">
        <v>9</v>
      </c>
      <c r="U43" s="15">
        <v>11.1</v>
      </c>
      <c r="V43" s="15">
        <v>11.1</v>
      </c>
    </row>
    <row r="44" spans="1:22" x14ac:dyDescent="0.2">
      <c r="A44" s="4" t="s">
        <v>57</v>
      </c>
      <c r="B44" s="13">
        <v>10.3</v>
      </c>
      <c r="C44" s="13">
        <v>10.3</v>
      </c>
      <c r="D44" s="13">
        <v>8.4</v>
      </c>
      <c r="E44" s="13">
        <v>10.3</v>
      </c>
      <c r="F44" s="13">
        <v>7</v>
      </c>
      <c r="G44" s="13">
        <v>10.3</v>
      </c>
      <c r="H44" s="13">
        <v>10.3</v>
      </c>
      <c r="I44" s="13">
        <v>7</v>
      </c>
      <c r="J44" s="13">
        <v>7</v>
      </c>
      <c r="K44" s="13">
        <v>8.4</v>
      </c>
      <c r="L44" s="13">
        <v>8.4</v>
      </c>
      <c r="M44" s="13">
        <v>8.4</v>
      </c>
      <c r="N44" s="13">
        <v>7</v>
      </c>
      <c r="O44" s="13">
        <v>7</v>
      </c>
      <c r="P44" s="13">
        <v>8.4</v>
      </c>
      <c r="Q44" s="13">
        <v>8.4</v>
      </c>
      <c r="R44" s="13">
        <v>10.3</v>
      </c>
      <c r="S44" s="13">
        <v>8.4</v>
      </c>
      <c r="T44" s="13">
        <v>8.4</v>
      </c>
      <c r="U44" s="13">
        <v>10.3</v>
      </c>
      <c r="V44" s="13">
        <v>10.3</v>
      </c>
    </row>
    <row r="45" spans="1:22" x14ac:dyDescent="0.2">
      <c r="A45" s="6" t="s">
        <v>58</v>
      </c>
      <c r="B45" s="14">
        <v>11.2</v>
      </c>
      <c r="C45" s="14">
        <v>11.2</v>
      </c>
      <c r="D45" s="14">
        <v>9.1</v>
      </c>
      <c r="E45" s="14">
        <v>11.2</v>
      </c>
      <c r="F45" s="14">
        <v>7.6</v>
      </c>
      <c r="G45" s="14">
        <v>11.2</v>
      </c>
      <c r="H45" s="14">
        <v>11.2</v>
      </c>
      <c r="I45" s="14">
        <v>7.6</v>
      </c>
      <c r="J45" s="14">
        <v>7.6</v>
      </c>
      <c r="K45" s="14">
        <v>9.1</v>
      </c>
      <c r="L45" s="14">
        <v>9.1</v>
      </c>
      <c r="M45" s="14">
        <v>9.1</v>
      </c>
      <c r="N45" s="14">
        <v>7.6</v>
      </c>
      <c r="O45" s="14">
        <v>7.6</v>
      </c>
      <c r="P45" s="14">
        <v>9.1</v>
      </c>
      <c r="Q45" s="14">
        <v>9.1</v>
      </c>
      <c r="R45" s="14">
        <v>11.2</v>
      </c>
      <c r="S45" s="14">
        <v>9.1</v>
      </c>
      <c r="T45" s="14">
        <v>9.1</v>
      </c>
      <c r="U45" s="14">
        <v>11.2</v>
      </c>
      <c r="V45" s="14">
        <v>11.2</v>
      </c>
    </row>
    <row r="46" spans="1:22" x14ac:dyDescent="0.2">
      <c r="A46" s="5" t="s">
        <v>59</v>
      </c>
      <c r="B46" s="15">
        <v>9.4</v>
      </c>
      <c r="C46" s="15">
        <v>9.4</v>
      </c>
      <c r="D46" s="15">
        <v>7.6</v>
      </c>
      <c r="E46" s="15">
        <v>9.4</v>
      </c>
      <c r="F46" s="15">
        <v>6.4</v>
      </c>
      <c r="G46" s="15">
        <v>9.4</v>
      </c>
      <c r="H46" s="15">
        <v>9.4</v>
      </c>
      <c r="I46" s="15">
        <v>6.4</v>
      </c>
      <c r="J46" s="15">
        <v>6.4</v>
      </c>
      <c r="K46" s="15">
        <v>7.6</v>
      </c>
      <c r="L46" s="15">
        <v>7.6</v>
      </c>
      <c r="M46" s="15">
        <v>7.6</v>
      </c>
      <c r="N46" s="15">
        <v>6.4</v>
      </c>
      <c r="O46" s="15">
        <v>6.4</v>
      </c>
      <c r="P46" s="15">
        <v>7.6</v>
      </c>
      <c r="Q46" s="15">
        <v>7.6</v>
      </c>
      <c r="R46" s="15">
        <v>9.4</v>
      </c>
      <c r="S46" s="15">
        <v>7.6</v>
      </c>
      <c r="T46" s="15">
        <v>7.6</v>
      </c>
      <c r="U46" s="15">
        <v>9.4</v>
      </c>
      <c r="V46" s="15">
        <v>9.4</v>
      </c>
    </row>
    <row r="47" spans="1:22" x14ac:dyDescent="0.2">
      <c r="A47" s="4" t="s">
        <v>60</v>
      </c>
      <c r="B47" s="13">
        <v>11.8</v>
      </c>
      <c r="C47" s="13">
        <v>11.8</v>
      </c>
      <c r="D47" s="13">
        <v>9.6</v>
      </c>
      <c r="E47" s="13">
        <v>11.8</v>
      </c>
      <c r="F47" s="13">
        <v>8</v>
      </c>
      <c r="G47" s="13">
        <v>11.8</v>
      </c>
      <c r="H47" s="13">
        <v>11.8</v>
      </c>
      <c r="I47" s="13">
        <v>8</v>
      </c>
      <c r="J47" s="13">
        <v>8</v>
      </c>
      <c r="K47" s="13">
        <v>9.6</v>
      </c>
      <c r="L47" s="13">
        <v>9.6</v>
      </c>
      <c r="M47" s="13">
        <v>9.6</v>
      </c>
      <c r="N47" s="13">
        <v>8</v>
      </c>
      <c r="O47" s="13">
        <v>8</v>
      </c>
      <c r="P47" s="13">
        <v>9.6</v>
      </c>
      <c r="Q47" s="13">
        <v>9.6</v>
      </c>
      <c r="R47" s="13">
        <v>11.8</v>
      </c>
      <c r="S47" s="13">
        <v>9.6</v>
      </c>
      <c r="T47" s="13">
        <v>9.6</v>
      </c>
      <c r="U47" s="13">
        <v>11.8</v>
      </c>
      <c r="V47" s="13">
        <v>11.8</v>
      </c>
    </row>
    <row r="48" spans="1:22" x14ac:dyDescent="0.2">
      <c r="A48" s="6" t="s">
        <v>61</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62</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63</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64</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65</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66</v>
      </c>
      <c r="B53" s="13">
        <v>11.7</v>
      </c>
      <c r="C53" s="13">
        <v>11.7</v>
      </c>
      <c r="D53" s="13">
        <v>9.6</v>
      </c>
      <c r="E53" s="13">
        <v>11.7</v>
      </c>
      <c r="F53" s="13">
        <v>8</v>
      </c>
      <c r="G53" s="13">
        <v>11.7</v>
      </c>
      <c r="H53" s="13">
        <v>11.7</v>
      </c>
      <c r="I53" s="13">
        <v>8</v>
      </c>
      <c r="J53" s="13">
        <v>8</v>
      </c>
      <c r="K53" s="13">
        <v>9.6</v>
      </c>
      <c r="L53" s="13">
        <v>9.6</v>
      </c>
      <c r="M53" s="13">
        <v>9.6</v>
      </c>
      <c r="N53" s="13">
        <v>8</v>
      </c>
      <c r="O53" s="13">
        <v>8</v>
      </c>
      <c r="P53" s="13">
        <v>9.6</v>
      </c>
      <c r="Q53" s="13">
        <v>9.6</v>
      </c>
      <c r="R53" s="13">
        <v>11.7</v>
      </c>
      <c r="S53" s="13">
        <v>9.6</v>
      </c>
      <c r="T53" s="13">
        <v>9.6</v>
      </c>
      <c r="U53" s="13">
        <v>11.7</v>
      </c>
      <c r="V53" s="13">
        <v>11.7</v>
      </c>
    </row>
    <row r="54" spans="1:22" x14ac:dyDescent="0.2">
      <c r="A54" s="6" t="s">
        <v>67</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124</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68</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69</v>
      </c>
      <c r="B57" s="14">
        <v>11.8</v>
      </c>
      <c r="C57" s="14">
        <v>11.8</v>
      </c>
      <c r="D57" s="14">
        <v>9.6</v>
      </c>
      <c r="E57" s="14">
        <v>11.8</v>
      </c>
      <c r="F57" s="14">
        <v>8</v>
      </c>
      <c r="G57" s="14">
        <v>11.8</v>
      </c>
      <c r="H57" s="14">
        <v>11.8</v>
      </c>
      <c r="I57" s="14">
        <v>8</v>
      </c>
      <c r="J57" s="14">
        <v>8</v>
      </c>
      <c r="K57" s="14">
        <v>9.6</v>
      </c>
      <c r="L57" s="14">
        <v>9.6</v>
      </c>
      <c r="M57" s="14">
        <v>9.6</v>
      </c>
      <c r="N57" s="14">
        <v>8</v>
      </c>
      <c r="O57" s="14">
        <v>8</v>
      </c>
      <c r="P57" s="14">
        <v>9.6</v>
      </c>
      <c r="Q57" s="14">
        <v>9.6</v>
      </c>
      <c r="R57" s="14">
        <v>11.8</v>
      </c>
      <c r="S57" s="14">
        <v>9.6</v>
      </c>
      <c r="T57" s="14">
        <v>9.6</v>
      </c>
      <c r="U57" s="14">
        <v>11.8</v>
      </c>
      <c r="V57" s="14">
        <v>11.8</v>
      </c>
    </row>
    <row r="58" spans="1:22" x14ac:dyDescent="0.2">
      <c r="A58" s="5" t="s">
        <v>70</v>
      </c>
      <c r="B58" s="15">
        <v>11.8</v>
      </c>
      <c r="C58" s="15">
        <v>11.8</v>
      </c>
      <c r="D58" s="15">
        <v>9.6</v>
      </c>
      <c r="E58" s="15">
        <v>11.8</v>
      </c>
      <c r="F58" s="15">
        <v>8</v>
      </c>
      <c r="G58" s="15">
        <v>11.8</v>
      </c>
      <c r="H58" s="15">
        <v>11.8</v>
      </c>
      <c r="I58" s="15">
        <v>8</v>
      </c>
      <c r="J58" s="15">
        <v>8</v>
      </c>
      <c r="K58" s="15">
        <v>9.6</v>
      </c>
      <c r="L58" s="15">
        <v>9.6</v>
      </c>
      <c r="M58" s="15">
        <v>9.6</v>
      </c>
      <c r="N58" s="15">
        <v>8</v>
      </c>
      <c r="O58" s="15">
        <v>8</v>
      </c>
      <c r="P58" s="15">
        <v>9.6</v>
      </c>
      <c r="Q58" s="15">
        <v>9.6</v>
      </c>
      <c r="R58" s="15">
        <v>11.8</v>
      </c>
      <c r="S58" s="15">
        <v>9.6</v>
      </c>
      <c r="T58" s="15">
        <v>9.6</v>
      </c>
      <c r="U58" s="15">
        <v>11.8</v>
      </c>
      <c r="V58" s="15">
        <v>11.8</v>
      </c>
    </row>
    <row r="59" spans="1:22" x14ac:dyDescent="0.2">
      <c r="A59" s="4" t="s">
        <v>71</v>
      </c>
      <c r="B59" s="13">
        <v>11.7</v>
      </c>
      <c r="C59" s="13">
        <v>11.7</v>
      </c>
      <c r="D59" s="13">
        <v>9.6</v>
      </c>
      <c r="E59" s="13">
        <v>11.7</v>
      </c>
      <c r="F59" s="13">
        <v>8</v>
      </c>
      <c r="G59" s="13">
        <v>11.7</v>
      </c>
      <c r="H59" s="13">
        <v>11.7</v>
      </c>
      <c r="I59" s="13">
        <v>8</v>
      </c>
      <c r="J59" s="13">
        <v>8</v>
      </c>
      <c r="K59" s="13">
        <v>9.6</v>
      </c>
      <c r="L59" s="13">
        <v>9.6</v>
      </c>
      <c r="M59" s="13">
        <v>9.6</v>
      </c>
      <c r="N59" s="13">
        <v>8</v>
      </c>
      <c r="O59" s="13">
        <v>8</v>
      </c>
      <c r="P59" s="13">
        <v>9.6</v>
      </c>
      <c r="Q59" s="13">
        <v>9.6</v>
      </c>
      <c r="R59" s="13">
        <v>11.7</v>
      </c>
      <c r="S59" s="13">
        <v>9.6</v>
      </c>
      <c r="T59" s="13">
        <v>9.6</v>
      </c>
      <c r="U59" s="13">
        <v>11.7</v>
      </c>
      <c r="V59" s="13">
        <v>11.7</v>
      </c>
    </row>
    <row r="60" spans="1:22" x14ac:dyDescent="0.2">
      <c r="A60" s="6" t="s">
        <v>32</v>
      </c>
      <c r="B60" s="14">
        <v>3.7</v>
      </c>
      <c r="C60" s="14">
        <v>3.7</v>
      </c>
      <c r="D60" s="14">
        <v>3.1</v>
      </c>
      <c r="E60" s="14">
        <v>3.7</v>
      </c>
      <c r="F60" s="14">
        <v>2.7</v>
      </c>
      <c r="G60" s="14">
        <v>3.7</v>
      </c>
      <c r="H60" s="14">
        <v>3.7</v>
      </c>
      <c r="I60" s="14">
        <v>2.7</v>
      </c>
      <c r="J60" s="14">
        <v>2.7</v>
      </c>
      <c r="K60" s="14">
        <v>3.1</v>
      </c>
      <c r="L60" s="14">
        <v>3.1</v>
      </c>
      <c r="M60" s="14">
        <v>3.1</v>
      </c>
      <c r="N60" s="14">
        <v>2.7</v>
      </c>
      <c r="O60" s="14">
        <v>2.7</v>
      </c>
      <c r="P60" s="14">
        <v>3.1</v>
      </c>
      <c r="Q60" s="14">
        <v>3.1</v>
      </c>
      <c r="R60" s="14">
        <v>3.7</v>
      </c>
      <c r="S60" s="14">
        <v>3.1</v>
      </c>
      <c r="T60" s="14">
        <v>3.1</v>
      </c>
      <c r="U60" s="14">
        <v>3.7</v>
      </c>
      <c r="V60" s="14">
        <v>3.7</v>
      </c>
    </row>
    <row r="61" spans="1:22" x14ac:dyDescent="0.2">
      <c r="A61" s="5" t="s">
        <v>24</v>
      </c>
      <c r="B61" s="15">
        <v>3.7</v>
      </c>
      <c r="C61" s="15">
        <v>3.7</v>
      </c>
      <c r="D61" s="15">
        <v>3.1</v>
      </c>
      <c r="E61" s="15">
        <v>3.7</v>
      </c>
      <c r="F61" s="15">
        <v>2.7</v>
      </c>
      <c r="G61" s="15">
        <v>3.7</v>
      </c>
      <c r="H61" s="15">
        <v>3.7</v>
      </c>
      <c r="I61" s="15">
        <v>2.7</v>
      </c>
      <c r="J61" s="15">
        <v>2.7</v>
      </c>
      <c r="K61" s="15">
        <v>3.1</v>
      </c>
      <c r="L61" s="15">
        <v>3.1</v>
      </c>
      <c r="M61" s="15">
        <v>3.1</v>
      </c>
      <c r="N61" s="15">
        <v>2.7</v>
      </c>
      <c r="O61" s="15">
        <v>2.7</v>
      </c>
      <c r="P61" s="15">
        <v>3.1</v>
      </c>
      <c r="Q61" s="15">
        <v>3.1</v>
      </c>
      <c r="R61" s="15">
        <v>3.7</v>
      </c>
      <c r="S61" s="15">
        <v>3.1</v>
      </c>
      <c r="T61" s="15">
        <v>3.1</v>
      </c>
      <c r="U61" s="15">
        <v>3.7</v>
      </c>
      <c r="V61" s="15">
        <v>3.7</v>
      </c>
    </row>
    <row r="62" spans="1:22" x14ac:dyDescent="0.2">
      <c r="A62" s="4" t="s">
        <v>153</v>
      </c>
      <c r="B62" s="13">
        <v>3.8</v>
      </c>
      <c r="C62" s="13">
        <v>3.8</v>
      </c>
      <c r="D62" s="13">
        <v>3.2</v>
      </c>
      <c r="E62" s="13">
        <v>3.8</v>
      </c>
      <c r="F62" s="13">
        <v>2.7</v>
      </c>
      <c r="G62" s="13">
        <v>3.8</v>
      </c>
      <c r="H62" s="13">
        <v>3.8</v>
      </c>
      <c r="I62" s="13">
        <v>2.7</v>
      </c>
      <c r="J62" s="13">
        <v>2.7</v>
      </c>
      <c r="K62" s="13">
        <v>3.2</v>
      </c>
      <c r="L62" s="13">
        <v>3.2</v>
      </c>
      <c r="M62" s="13">
        <v>3.2</v>
      </c>
      <c r="N62" s="13">
        <v>2.7</v>
      </c>
      <c r="O62" s="13">
        <v>2.7</v>
      </c>
      <c r="P62" s="13">
        <v>3.2</v>
      </c>
      <c r="Q62" s="13">
        <v>3.2</v>
      </c>
      <c r="R62" s="13">
        <v>3.8</v>
      </c>
      <c r="S62" s="13">
        <v>3.2</v>
      </c>
      <c r="T62" s="13">
        <v>3.2</v>
      </c>
      <c r="U62" s="13">
        <v>3.8</v>
      </c>
      <c r="V62" s="13">
        <v>3.8</v>
      </c>
    </row>
    <row r="63" spans="1:22" x14ac:dyDescent="0.2">
      <c r="A63" s="6" t="s">
        <v>154</v>
      </c>
      <c r="B63" s="14">
        <f>B37</f>
        <v>11.1</v>
      </c>
      <c r="C63" s="14">
        <f t="shared" ref="C63:V69" si="0">C37</f>
        <v>11.1</v>
      </c>
      <c r="D63" s="14">
        <f t="shared" si="0"/>
        <v>9</v>
      </c>
      <c r="E63" s="14">
        <f t="shared" si="0"/>
        <v>11.1</v>
      </c>
      <c r="F63" s="14">
        <f t="shared" si="0"/>
        <v>7.6</v>
      </c>
      <c r="G63" s="14">
        <f t="shared" si="0"/>
        <v>11.1</v>
      </c>
      <c r="H63" s="14">
        <f t="shared" si="0"/>
        <v>11.1</v>
      </c>
      <c r="I63" s="14">
        <f t="shared" si="0"/>
        <v>7.6</v>
      </c>
      <c r="J63" s="14">
        <f t="shared" si="0"/>
        <v>7.6</v>
      </c>
      <c r="K63" s="14">
        <f t="shared" si="0"/>
        <v>9</v>
      </c>
      <c r="L63" s="14">
        <f t="shared" si="0"/>
        <v>9</v>
      </c>
      <c r="M63" s="14">
        <f t="shared" si="0"/>
        <v>9</v>
      </c>
      <c r="N63" s="14">
        <f t="shared" si="0"/>
        <v>7.6</v>
      </c>
      <c r="O63" s="14">
        <f t="shared" si="0"/>
        <v>7.6</v>
      </c>
      <c r="P63" s="14">
        <f t="shared" si="0"/>
        <v>9</v>
      </c>
      <c r="Q63" s="14">
        <f t="shared" si="0"/>
        <v>9</v>
      </c>
      <c r="R63" s="14">
        <f t="shared" si="0"/>
        <v>11.1</v>
      </c>
      <c r="S63" s="14">
        <f t="shared" si="0"/>
        <v>9</v>
      </c>
      <c r="T63" s="14">
        <f t="shared" si="0"/>
        <v>9</v>
      </c>
      <c r="U63" s="14">
        <f t="shared" si="0"/>
        <v>11.1</v>
      </c>
      <c r="V63" s="14">
        <f t="shared" si="0"/>
        <v>11.1</v>
      </c>
    </row>
    <row r="64" spans="1:22" x14ac:dyDescent="0.2">
      <c r="A64" s="5" t="s">
        <v>155</v>
      </c>
      <c r="B64" s="15">
        <f t="shared" ref="B64:Q69" si="1">B38</f>
        <v>10.1</v>
      </c>
      <c r="C64" s="15">
        <f t="shared" si="1"/>
        <v>10.1</v>
      </c>
      <c r="D64" s="15">
        <f t="shared" si="1"/>
        <v>8.1999999999999993</v>
      </c>
      <c r="E64" s="15">
        <f t="shared" si="1"/>
        <v>10.1</v>
      </c>
      <c r="F64" s="15">
        <f t="shared" si="1"/>
        <v>6.9</v>
      </c>
      <c r="G64" s="15">
        <f t="shared" si="1"/>
        <v>10.1</v>
      </c>
      <c r="H64" s="15">
        <f t="shared" si="1"/>
        <v>10.1</v>
      </c>
      <c r="I64" s="15">
        <f t="shared" si="1"/>
        <v>6.9</v>
      </c>
      <c r="J64" s="15">
        <f t="shared" si="1"/>
        <v>6.9</v>
      </c>
      <c r="K64" s="15">
        <f t="shared" si="1"/>
        <v>8.1999999999999993</v>
      </c>
      <c r="L64" s="15">
        <f t="shared" si="1"/>
        <v>8.1999999999999993</v>
      </c>
      <c r="M64" s="15">
        <f t="shared" si="1"/>
        <v>8.1999999999999993</v>
      </c>
      <c r="N64" s="15">
        <f t="shared" si="1"/>
        <v>6.9</v>
      </c>
      <c r="O64" s="15">
        <f t="shared" si="1"/>
        <v>6.9</v>
      </c>
      <c r="P64" s="15">
        <f t="shared" si="1"/>
        <v>8.1999999999999993</v>
      </c>
      <c r="Q64" s="15">
        <f t="shared" si="1"/>
        <v>8.1999999999999993</v>
      </c>
      <c r="R64" s="15">
        <f t="shared" si="0"/>
        <v>10.1</v>
      </c>
      <c r="S64" s="15">
        <f t="shared" si="0"/>
        <v>8.1999999999999993</v>
      </c>
      <c r="T64" s="15">
        <f t="shared" si="0"/>
        <v>8.1999999999999993</v>
      </c>
      <c r="U64" s="15">
        <f t="shared" si="0"/>
        <v>10.1</v>
      </c>
      <c r="V64" s="15">
        <f t="shared" si="0"/>
        <v>10.1</v>
      </c>
    </row>
    <row r="65" spans="1:22" x14ac:dyDescent="0.2">
      <c r="A65" s="4" t="s">
        <v>156</v>
      </c>
      <c r="B65" s="13">
        <f t="shared" si="1"/>
        <v>11.1</v>
      </c>
      <c r="C65" s="13">
        <f t="shared" si="0"/>
        <v>11.1</v>
      </c>
      <c r="D65" s="13">
        <f t="shared" si="0"/>
        <v>9</v>
      </c>
      <c r="E65" s="13">
        <f t="shared" si="0"/>
        <v>11.1</v>
      </c>
      <c r="F65" s="13">
        <f t="shared" si="0"/>
        <v>7.6</v>
      </c>
      <c r="G65" s="13">
        <f t="shared" si="0"/>
        <v>11.1</v>
      </c>
      <c r="H65" s="13">
        <f t="shared" si="0"/>
        <v>11.1</v>
      </c>
      <c r="I65" s="13">
        <f t="shared" si="0"/>
        <v>7.6</v>
      </c>
      <c r="J65" s="13">
        <f t="shared" si="0"/>
        <v>7.6</v>
      </c>
      <c r="K65" s="13">
        <f t="shared" si="0"/>
        <v>9</v>
      </c>
      <c r="L65" s="13">
        <f t="shared" si="0"/>
        <v>9</v>
      </c>
      <c r="M65" s="13">
        <f t="shared" si="0"/>
        <v>9</v>
      </c>
      <c r="N65" s="13">
        <f t="shared" si="0"/>
        <v>7.6</v>
      </c>
      <c r="O65" s="13">
        <f t="shared" si="0"/>
        <v>7.6</v>
      </c>
      <c r="P65" s="13">
        <f t="shared" si="0"/>
        <v>9</v>
      </c>
      <c r="Q65" s="13">
        <f t="shared" si="0"/>
        <v>9</v>
      </c>
      <c r="R65" s="13">
        <f t="shared" si="0"/>
        <v>11.1</v>
      </c>
      <c r="S65" s="13">
        <f t="shared" si="0"/>
        <v>9</v>
      </c>
      <c r="T65" s="13">
        <f t="shared" si="0"/>
        <v>9</v>
      </c>
      <c r="U65" s="13">
        <f t="shared" si="0"/>
        <v>11.1</v>
      </c>
      <c r="V65" s="13">
        <f t="shared" si="0"/>
        <v>11.1</v>
      </c>
    </row>
    <row r="66" spans="1:22" x14ac:dyDescent="0.2">
      <c r="A66" s="6" t="s">
        <v>157</v>
      </c>
      <c r="B66" s="14">
        <f t="shared" si="1"/>
        <v>10.1</v>
      </c>
      <c r="C66" s="14">
        <f t="shared" si="0"/>
        <v>10.1</v>
      </c>
      <c r="D66" s="14">
        <f t="shared" si="0"/>
        <v>8.1999999999999993</v>
      </c>
      <c r="E66" s="14">
        <f t="shared" si="0"/>
        <v>10.1</v>
      </c>
      <c r="F66" s="14">
        <f t="shared" si="0"/>
        <v>6.9</v>
      </c>
      <c r="G66" s="14">
        <f t="shared" si="0"/>
        <v>10.1</v>
      </c>
      <c r="H66" s="14">
        <f t="shared" si="0"/>
        <v>10.1</v>
      </c>
      <c r="I66" s="14">
        <f t="shared" si="0"/>
        <v>6.9</v>
      </c>
      <c r="J66" s="14">
        <f t="shared" si="0"/>
        <v>6.9</v>
      </c>
      <c r="K66" s="14">
        <f t="shared" si="0"/>
        <v>8.1999999999999993</v>
      </c>
      <c r="L66" s="14">
        <f t="shared" si="0"/>
        <v>8.1999999999999993</v>
      </c>
      <c r="M66" s="14">
        <f t="shared" si="0"/>
        <v>8.1999999999999993</v>
      </c>
      <c r="N66" s="14">
        <f t="shared" si="0"/>
        <v>6.9</v>
      </c>
      <c r="O66" s="14">
        <f t="shared" si="0"/>
        <v>6.9</v>
      </c>
      <c r="P66" s="14">
        <f t="shared" si="0"/>
        <v>8.1999999999999993</v>
      </c>
      <c r="Q66" s="14">
        <f t="shared" si="0"/>
        <v>8.1999999999999993</v>
      </c>
      <c r="R66" s="14">
        <f t="shared" si="0"/>
        <v>10.1</v>
      </c>
      <c r="S66" s="14">
        <f t="shared" si="0"/>
        <v>8.1999999999999993</v>
      </c>
      <c r="T66" s="14">
        <f t="shared" si="0"/>
        <v>8.1999999999999993</v>
      </c>
      <c r="U66" s="14">
        <f t="shared" si="0"/>
        <v>10.1</v>
      </c>
      <c r="V66" s="14">
        <f t="shared" si="0"/>
        <v>10.1</v>
      </c>
    </row>
    <row r="67" spans="1:22" x14ac:dyDescent="0.2">
      <c r="A67" s="5" t="s">
        <v>158</v>
      </c>
      <c r="B67" s="15">
        <f t="shared" si="1"/>
        <v>10.1</v>
      </c>
      <c r="C67" s="15">
        <f t="shared" si="0"/>
        <v>10.1</v>
      </c>
      <c r="D67" s="15">
        <f t="shared" si="0"/>
        <v>8.1999999999999993</v>
      </c>
      <c r="E67" s="15">
        <f t="shared" si="0"/>
        <v>10.1</v>
      </c>
      <c r="F67" s="15">
        <f t="shared" si="0"/>
        <v>6.9</v>
      </c>
      <c r="G67" s="15">
        <f t="shared" si="0"/>
        <v>10.1</v>
      </c>
      <c r="H67" s="15">
        <f t="shared" si="0"/>
        <v>10.1</v>
      </c>
      <c r="I67" s="15">
        <f t="shared" si="0"/>
        <v>6.9</v>
      </c>
      <c r="J67" s="15">
        <f t="shared" si="0"/>
        <v>6.9</v>
      </c>
      <c r="K67" s="15">
        <f t="shared" si="0"/>
        <v>8.1999999999999993</v>
      </c>
      <c r="L67" s="15">
        <f t="shared" si="0"/>
        <v>8.1999999999999993</v>
      </c>
      <c r="M67" s="15">
        <f t="shared" si="0"/>
        <v>8.1999999999999993</v>
      </c>
      <c r="N67" s="15">
        <f t="shared" si="0"/>
        <v>6.9</v>
      </c>
      <c r="O67" s="15">
        <f t="shared" si="0"/>
        <v>6.9</v>
      </c>
      <c r="P67" s="15">
        <f t="shared" si="0"/>
        <v>8.1999999999999993</v>
      </c>
      <c r="Q67" s="15">
        <f t="shared" si="0"/>
        <v>8.1999999999999993</v>
      </c>
      <c r="R67" s="15">
        <f t="shared" si="0"/>
        <v>10.1</v>
      </c>
      <c r="S67" s="15">
        <f t="shared" si="0"/>
        <v>8.1999999999999993</v>
      </c>
      <c r="T67" s="15">
        <f t="shared" si="0"/>
        <v>8.1999999999999993</v>
      </c>
      <c r="U67" s="15">
        <f t="shared" si="0"/>
        <v>10.1</v>
      </c>
      <c r="V67" s="15">
        <f t="shared" si="0"/>
        <v>10.1</v>
      </c>
    </row>
    <row r="68" spans="1:22" x14ac:dyDescent="0.2">
      <c r="A68" s="4" t="s">
        <v>159</v>
      </c>
      <c r="B68" s="13">
        <f t="shared" si="1"/>
        <v>10.3</v>
      </c>
      <c r="C68" s="13">
        <f t="shared" si="0"/>
        <v>10.3</v>
      </c>
      <c r="D68" s="13">
        <f t="shared" si="0"/>
        <v>8.4</v>
      </c>
      <c r="E68" s="13">
        <f t="shared" si="0"/>
        <v>10.3</v>
      </c>
      <c r="F68" s="13">
        <f t="shared" si="0"/>
        <v>7</v>
      </c>
      <c r="G68" s="13">
        <f t="shared" si="0"/>
        <v>10.3</v>
      </c>
      <c r="H68" s="13">
        <f t="shared" si="0"/>
        <v>10.3</v>
      </c>
      <c r="I68" s="13">
        <f t="shared" si="0"/>
        <v>7</v>
      </c>
      <c r="J68" s="13">
        <f t="shared" si="0"/>
        <v>7</v>
      </c>
      <c r="K68" s="13">
        <f t="shared" si="0"/>
        <v>8.4</v>
      </c>
      <c r="L68" s="13">
        <f t="shared" si="0"/>
        <v>8.4</v>
      </c>
      <c r="M68" s="13">
        <f t="shared" si="0"/>
        <v>8.4</v>
      </c>
      <c r="N68" s="13">
        <f t="shared" si="0"/>
        <v>7</v>
      </c>
      <c r="O68" s="13">
        <f t="shared" si="0"/>
        <v>7</v>
      </c>
      <c r="P68" s="13">
        <f t="shared" si="0"/>
        <v>8.4</v>
      </c>
      <c r="Q68" s="13">
        <f t="shared" si="0"/>
        <v>8.4</v>
      </c>
      <c r="R68" s="13">
        <f t="shared" si="0"/>
        <v>10.3</v>
      </c>
      <c r="S68" s="13">
        <f t="shared" si="0"/>
        <v>8.4</v>
      </c>
      <c r="T68" s="13">
        <f t="shared" si="0"/>
        <v>8.4</v>
      </c>
      <c r="U68" s="13">
        <f t="shared" si="0"/>
        <v>10.3</v>
      </c>
      <c r="V68" s="13">
        <f t="shared" si="0"/>
        <v>10.3</v>
      </c>
    </row>
    <row r="69" spans="1:22" x14ac:dyDescent="0.2">
      <c r="A69" s="6" t="s">
        <v>160</v>
      </c>
      <c r="B69" s="14">
        <f t="shared" si="1"/>
        <v>11.1</v>
      </c>
      <c r="C69" s="14">
        <f t="shared" si="0"/>
        <v>11.1</v>
      </c>
      <c r="D69" s="14">
        <f t="shared" si="0"/>
        <v>9</v>
      </c>
      <c r="E69" s="14">
        <f t="shared" si="0"/>
        <v>11.1</v>
      </c>
      <c r="F69" s="14">
        <f t="shared" si="0"/>
        <v>7.6</v>
      </c>
      <c r="G69" s="14">
        <f t="shared" si="0"/>
        <v>11.1</v>
      </c>
      <c r="H69" s="14">
        <f t="shared" si="0"/>
        <v>11.1</v>
      </c>
      <c r="I69" s="14">
        <f t="shared" si="0"/>
        <v>7.6</v>
      </c>
      <c r="J69" s="14">
        <f t="shared" si="0"/>
        <v>7.6</v>
      </c>
      <c r="K69" s="14">
        <f t="shared" si="0"/>
        <v>9</v>
      </c>
      <c r="L69" s="14">
        <f t="shared" si="0"/>
        <v>9</v>
      </c>
      <c r="M69" s="14">
        <f t="shared" si="0"/>
        <v>9</v>
      </c>
      <c r="N69" s="14">
        <f t="shared" si="0"/>
        <v>7.6</v>
      </c>
      <c r="O69" s="14">
        <f t="shared" si="0"/>
        <v>7.6</v>
      </c>
      <c r="P69" s="14">
        <f t="shared" si="0"/>
        <v>9</v>
      </c>
      <c r="Q69" s="14">
        <f t="shared" si="0"/>
        <v>9</v>
      </c>
      <c r="R69" s="14">
        <f t="shared" si="0"/>
        <v>11.1</v>
      </c>
      <c r="S69" s="14">
        <f t="shared" si="0"/>
        <v>9</v>
      </c>
      <c r="T69" s="14">
        <f t="shared" si="0"/>
        <v>9</v>
      </c>
      <c r="U69" s="14">
        <f t="shared" si="0"/>
        <v>11.1</v>
      </c>
      <c r="V69" s="14">
        <f t="shared" si="0"/>
        <v>11.1</v>
      </c>
    </row>
    <row r="70" spans="1:22" x14ac:dyDescent="0.2">
      <c r="A70" s="5" t="s">
        <v>112</v>
      </c>
      <c r="B70" s="15">
        <v>3.5</v>
      </c>
      <c r="C70" s="15">
        <v>3.5</v>
      </c>
      <c r="D70" s="15">
        <v>2.9</v>
      </c>
      <c r="E70" s="15">
        <v>3.5</v>
      </c>
      <c r="F70" s="15">
        <v>2.5</v>
      </c>
      <c r="G70" s="15">
        <v>3.5</v>
      </c>
      <c r="H70" s="15">
        <v>3.5</v>
      </c>
      <c r="I70" s="15">
        <v>2.5</v>
      </c>
      <c r="J70" s="15">
        <v>2.5</v>
      </c>
      <c r="K70" s="15">
        <v>2.9</v>
      </c>
      <c r="L70" s="15">
        <v>2.9</v>
      </c>
      <c r="M70" s="15">
        <v>2.9</v>
      </c>
      <c r="N70" s="15">
        <v>2.5</v>
      </c>
      <c r="O70" s="15">
        <v>2.5</v>
      </c>
      <c r="P70" s="15">
        <v>2.9</v>
      </c>
      <c r="Q70" s="15">
        <v>2.9</v>
      </c>
      <c r="R70" s="15">
        <v>3.5</v>
      </c>
      <c r="S70" s="15">
        <v>2.9</v>
      </c>
      <c r="T70" s="15">
        <v>2.9</v>
      </c>
      <c r="U70" s="15">
        <v>3.5</v>
      </c>
      <c r="V70" s="15">
        <v>3.5</v>
      </c>
    </row>
    <row r="71" spans="1:22" x14ac:dyDescent="0.2">
      <c r="A71" s="4" t="s">
        <v>143</v>
      </c>
      <c r="B71" s="13">
        <v>6.3</v>
      </c>
      <c r="C71" s="13">
        <v>6.3</v>
      </c>
      <c r="D71" s="13">
        <v>5.2</v>
      </c>
      <c r="E71" s="13">
        <v>6.3</v>
      </c>
      <c r="F71" s="13">
        <v>4.4000000000000004</v>
      </c>
      <c r="G71" s="13">
        <v>6.3</v>
      </c>
      <c r="H71" s="13">
        <v>6.3</v>
      </c>
      <c r="I71" s="13">
        <v>4.4000000000000004</v>
      </c>
      <c r="J71" s="13">
        <v>4.4000000000000004</v>
      </c>
      <c r="K71" s="13">
        <v>5.2</v>
      </c>
      <c r="L71" s="13">
        <v>5.2</v>
      </c>
      <c r="M71" s="13">
        <v>5.2</v>
      </c>
      <c r="N71" s="13">
        <v>4.4000000000000004</v>
      </c>
      <c r="O71" s="13">
        <v>4.4000000000000004</v>
      </c>
      <c r="P71" s="13">
        <v>5.2</v>
      </c>
      <c r="Q71" s="13">
        <v>5.2</v>
      </c>
      <c r="R71" s="13">
        <v>6.3</v>
      </c>
      <c r="S71" s="13">
        <v>5.2</v>
      </c>
      <c r="T71" s="13">
        <v>5.2</v>
      </c>
      <c r="U71" s="13">
        <v>6.3</v>
      </c>
      <c r="V71" s="13">
        <v>6.3</v>
      </c>
    </row>
    <row r="72" spans="1:22" x14ac:dyDescent="0.2">
      <c r="A72" s="6" t="s">
        <v>129</v>
      </c>
      <c r="B72" s="14">
        <v>6.3</v>
      </c>
      <c r="C72" s="14">
        <v>6.3</v>
      </c>
      <c r="D72" s="14">
        <v>5.2</v>
      </c>
      <c r="E72" s="14">
        <v>6.3</v>
      </c>
      <c r="F72" s="14">
        <v>4.4000000000000004</v>
      </c>
      <c r="G72" s="14">
        <v>6.3</v>
      </c>
      <c r="H72" s="14">
        <v>6.3</v>
      </c>
      <c r="I72" s="14">
        <v>4.4000000000000004</v>
      </c>
      <c r="J72" s="14">
        <v>4.4000000000000004</v>
      </c>
      <c r="K72" s="14">
        <v>5.2</v>
      </c>
      <c r="L72" s="14">
        <v>5.2</v>
      </c>
      <c r="M72" s="14">
        <v>5.2</v>
      </c>
      <c r="N72" s="14">
        <v>4.4000000000000004</v>
      </c>
      <c r="O72" s="14">
        <v>4.4000000000000004</v>
      </c>
      <c r="P72" s="14">
        <v>5.2</v>
      </c>
      <c r="Q72" s="14">
        <v>5.2</v>
      </c>
      <c r="R72" s="14">
        <v>6.3</v>
      </c>
      <c r="S72" s="14">
        <v>5.2</v>
      </c>
      <c r="T72" s="14">
        <v>5.2</v>
      </c>
      <c r="U72" s="14">
        <v>6.3</v>
      </c>
      <c r="V72" s="14">
        <v>6.3</v>
      </c>
    </row>
    <row r="73" spans="1:22" x14ac:dyDescent="0.2">
      <c r="A73" s="5" t="s">
        <v>128</v>
      </c>
      <c r="B73" s="15">
        <v>4.4000000000000004</v>
      </c>
      <c r="C73" s="15">
        <v>4.4000000000000004</v>
      </c>
      <c r="D73" s="15">
        <v>3.7</v>
      </c>
      <c r="E73" s="15">
        <v>4.4000000000000004</v>
      </c>
      <c r="F73" s="15">
        <v>3.1</v>
      </c>
      <c r="G73" s="15">
        <v>4.4000000000000004</v>
      </c>
      <c r="H73" s="15">
        <v>4.4000000000000004</v>
      </c>
      <c r="I73" s="15">
        <v>3.1</v>
      </c>
      <c r="J73" s="15">
        <v>3.1</v>
      </c>
      <c r="K73" s="15">
        <v>3.7</v>
      </c>
      <c r="L73" s="15">
        <v>3.7</v>
      </c>
      <c r="M73" s="15">
        <v>3.7</v>
      </c>
      <c r="N73" s="15">
        <v>3.1</v>
      </c>
      <c r="O73" s="15">
        <v>3.1</v>
      </c>
      <c r="P73" s="15">
        <v>3.7</v>
      </c>
      <c r="Q73" s="15">
        <v>3.7</v>
      </c>
      <c r="R73" s="15">
        <v>4.4000000000000004</v>
      </c>
      <c r="S73" s="15">
        <v>3.7</v>
      </c>
      <c r="T73" s="15">
        <v>3.7</v>
      </c>
      <c r="U73" s="15">
        <v>4.4000000000000004</v>
      </c>
      <c r="V73" s="15">
        <v>4.4000000000000004</v>
      </c>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row r="80" spans="1:22" ht="15" x14ac:dyDescent="0.25">
      <c r="A80"/>
      <c r="B80" s="16"/>
      <c r="C80" s="16"/>
      <c r="D80" s="16"/>
      <c r="E80" s="16"/>
      <c r="F80" s="16"/>
      <c r="G80" s="16"/>
      <c r="H80" s="16"/>
      <c r="I80" s="16"/>
      <c r="J80" s="16"/>
      <c r="K80" s="16"/>
      <c r="L80" s="16"/>
      <c r="M80" s="16"/>
      <c r="N80" s="16"/>
      <c r="O80" s="16"/>
      <c r="P80" s="16"/>
      <c r="Q80" s="16"/>
      <c r="R80" s="16"/>
      <c r="S80" s="16"/>
      <c r="T80" s="16"/>
      <c r="U80" s="16"/>
      <c r="V80" s="16"/>
    </row>
    <row r="81" spans="1:22" ht="15" x14ac:dyDescent="0.25">
      <c r="A81"/>
      <c r="B81" s="16"/>
      <c r="C81" s="16"/>
      <c r="D81" s="16"/>
      <c r="E81" s="16"/>
      <c r="F81" s="16"/>
      <c r="G81" s="16"/>
      <c r="H81" s="16"/>
      <c r="I81" s="16"/>
      <c r="J81" s="16"/>
      <c r="K81" s="16"/>
      <c r="L81" s="16"/>
      <c r="M81" s="16"/>
      <c r="N81" s="16"/>
      <c r="O81" s="16"/>
      <c r="P81" s="16"/>
      <c r="Q81" s="16"/>
      <c r="R81" s="16"/>
      <c r="S81" s="16"/>
      <c r="T81" s="16"/>
      <c r="U81" s="16"/>
      <c r="V81" s="16"/>
    </row>
    <row r="82" spans="1:22" ht="15" x14ac:dyDescent="0.25">
      <c r="A82"/>
      <c r="B82" s="16"/>
      <c r="C82" s="16"/>
      <c r="D82" s="16"/>
      <c r="E82" s="16"/>
      <c r="F82" s="16"/>
      <c r="G82" s="16"/>
      <c r="H82" s="16"/>
      <c r="I82" s="16"/>
      <c r="J82" s="16"/>
      <c r="K82" s="16"/>
      <c r="L82" s="16"/>
      <c r="M82" s="16"/>
      <c r="N82" s="16"/>
      <c r="O82" s="16"/>
      <c r="P82" s="16"/>
      <c r="Q82" s="16"/>
      <c r="R82" s="16"/>
      <c r="S82" s="16"/>
      <c r="T82" s="16"/>
      <c r="U82" s="16"/>
      <c r="V82" s="16"/>
    </row>
    <row r="83" spans="1:22" ht="15" x14ac:dyDescent="0.25">
      <c r="A83"/>
      <c r="B83" s="16"/>
      <c r="C83" s="16"/>
      <c r="D83" s="16"/>
      <c r="E83" s="16"/>
      <c r="F83" s="16"/>
      <c r="G83" s="16"/>
      <c r="H83" s="16"/>
      <c r="I83" s="16"/>
      <c r="J83" s="16"/>
      <c r="K83" s="16"/>
      <c r="L83" s="16"/>
      <c r="M83" s="16"/>
      <c r="N83" s="16"/>
      <c r="O83" s="16"/>
      <c r="P83" s="16"/>
      <c r="Q83" s="16"/>
      <c r="R83" s="16"/>
      <c r="S83" s="16"/>
      <c r="T83" s="16"/>
      <c r="U83" s="16"/>
      <c r="V83" s="16"/>
    </row>
    <row r="84" spans="1:22" ht="15" x14ac:dyDescent="0.25">
      <c r="A84"/>
      <c r="B84" s="16"/>
      <c r="C84" s="16"/>
      <c r="D84" s="16"/>
      <c r="E84" s="16"/>
      <c r="F84" s="16"/>
      <c r="G84" s="16"/>
      <c r="H84" s="16"/>
      <c r="I84" s="16"/>
      <c r="J84" s="16"/>
      <c r="K84" s="16"/>
      <c r="L84" s="16"/>
      <c r="M84" s="16"/>
      <c r="N84" s="16"/>
      <c r="O84" s="16"/>
      <c r="P84" s="16"/>
      <c r="Q84" s="16"/>
      <c r="R84" s="16"/>
      <c r="S84" s="16"/>
      <c r="T84" s="16"/>
      <c r="U84" s="16"/>
      <c r="V84" s="16"/>
    </row>
    <row r="85" spans="1:22" ht="15" x14ac:dyDescent="0.25">
      <c r="A85"/>
      <c r="B85" s="16"/>
      <c r="C85" s="16"/>
      <c r="D85" s="16"/>
      <c r="E85" s="16"/>
      <c r="F85" s="16"/>
      <c r="G85" s="16"/>
      <c r="H85" s="16"/>
      <c r="I85" s="16"/>
      <c r="J85" s="16"/>
      <c r="K85" s="16"/>
      <c r="L85" s="16"/>
      <c r="M85" s="16"/>
      <c r="N85" s="16"/>
      <c r="O85" s="16"/>
      <c r="P85" s="16"/>
      <c r="Q85" s="16"/>
      <c r="R85" s="16"/>
      <c r="S85" s="16"/>
      <c r="T85" s="16"/>
      <c r="U85" s="16"/>
      <c r="V85" s="16"/>
    </row>
    <row r="86" spans="1:22" ht="15" x14ac:dyDescent="0.25">
      <c r="A86"/>
      <c r="B86" s="16"/>
      <c r="C86" s="16"/>
      <c r="D86" s="16"/>
      <c r="E86" s="16"/>
      <c r="F86" s="16"/>
      <c r="G86" s="16"/>
      <c r="H86" s="16"/>
      <c r="I86" s="16"/>
      <c r="J86" s="16"/>
      <c r="K86" s="16"/>
      <c r="L86" s="16"/>
      <c r="M86" s="16"/>
      <c r="N86" s="16"/>
      <c r="O86" s="16"/>
      <c r="P86" s="16"/>
      <c r="Q86" s="16"/>
      <c r="R86" s="16"/>
      <c r="S86" s="16"/>
      <c r="T86" s="16"/>
      <c r="U86" s="16"/>
      <c r="V86" s="16"/>
    </row>
    <row r="87" spans="1:22" ht="15" x14ac:dyDescent="0.25">
      <c r="A87"/>
      <c r="B87" s="16"/>
      <c r="C87" s="16"/>
      <c r="D87" s="16"/>
      <c r="E87" s="16"/>
      <c r="F87" s="16"/>
      <c r="G87" s="16"/>
      <c r="H87" s="16"/>
      <c r="I87" s="16"/>
      <c r="J87" s="16"/>
      <c r="K87" s="16"/>
      <c r="L87" s="16"/>
      <c r="M87" s="16"/>
      <c r="N87" s="16"/>
      <c r="O87" s="16"/>
      <c r="P87" s="16"/>
      <c r="Q87" s="16"/>
      <c r="R87" s="16"/>
      <c r="S87" s="16"/>
      <c r="T87" s="16"/>
      <c r="U87" s="16"/>
      <c r="V87" s="16"/>
    </row>
    <row r="88" spans="1:22" ht="15" x14ac:dyDescent="0.25">
      <c r="A88"/>
      <c r="B88" s="16"/>
      <c r="C88" s="16"/>
      <c r="D88" s="16"/>
      <c r="E88" s="16"/>
      <c r="F88" s="16"/>
      <c r="G88" s="16"/>
      <c r="H88" s="16"/>
      <c r="I88" s="16"/>
      <c r="J88" s="16"/>
      <c r="K88" s="16"/>
      <c r="L88" s="16"/>
      <c r="M88" s="16"/>
      <c r="N88" s="16"/>
      <c r="O88" s="16"/>
      <c r="P88" s="16"/>
      <c r="Q88" s="16"/>
      <c r="R88" s="16"/>
      <c r="S88" s="16"/>
      <c r="T88" s="16"/>
      <c r="U88" s="16"/>
      <c r="V88" s="16"/>
    </row>
    <row r="89" spans="1:22" ht="15" x14ac:dyDescent="0.25">
      <c r="A89"/>
      <c r="B89" s="16"/>
      <c r="C89" s="16"/>
      <c r="D89" s="16"/>
      <c r="E89" s="16"/>
      <c r="F89" s="16"/>
      <c r="G89" s="16"/>
      <c r="H89" s="16"/>
      <c r="I89" s="16"/>
      <c r="J89" s="16"/>
      <c r="K89" s="16"/>
      <c r="L89" s="16"/>
      <c r="M89" s="16"/>
      <c r="N89" s="16"/>
      <c r="O89" s="16"/>
      <c r="P89" s="16"/>
      <c r="Q89" s="16"/>
      <c r="R89" s="16"/>
      <c r="S89" s="16"/>
      <c r="T89" s="16"/>
      <c r="U89" s="16"/>
      <c r="V89" s="16"/>
    </row>
  </sheetData>
  <sheetProtection algorithmName="SHA-512" hashValue="Jd0qVO8Dw0EJekfrLXxmAX9BqXpzl48ujDCecq66lSDIclDnbOztV+AHVYs93rLcaRX42pw3Nm1DlH5QUxfJAA==" saltValue="POrhNMCzD3NeqlJFpa8sfw==" spinCount="100000" sheet="1" objects="1" scenarios="1"/>
  <autoFilter ref="A1:V61"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52C40EE1E5224BA3FF9C51CC05821F" ma:contentTypeVersion="15" ma:contentTypeDescription="Create a new document." ma:contentTypeScope="" ma:versionID="ce11ed07ee45cb6c25f85c05dd9ce33e">
  <xsd:schema xmlns:xsd="http://www.w3.org/2001/XMLSchema" xmlns:xs="http://www.w3.org/2001/XMLSchema" xmlns:p="http://schemas.microsoft.com/office/2006/metadata/properties" xmlns:ns2="3f54ea7a-79b9-47e0-ad26-080c9166bbf6" xmlns:ns3="2685bc3a-f901-45cb-b210-9866c71b8132" targetNamespace="http://schemas.microsoft.com/office/2006/metadata/properties" ma:root="true" ma:fieldsID="e8586ac3ef6878462a0b956ae9f60891" ns2:_="" ns3:_="">
    <xsd:import namespace="3f54ea7a-79b9-47e0-ad26-080c9166bbf6"/>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4ea7a-79b9-47e0-ad26-080c9166b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3f54ea7a-79b9-47e0-ad26-080c9166bbf6">
      <Terms xmlns="http://schemas.microsoft.com/office/infopath/2007/PartnerControls"/>
    </lcf76f155ced4ddcb4097134ff3c332f>
    <_dlc_DocId xmlns="2685bc3a-f901-45cb-b210-9866c71b8132">RCPORTAL-423236943-4436</_dlc_DocId>
    <_dlc_DocIdUrl xmlns="2685bc3a-f901-45cb-b210-9866c71b8132">
      <Url>https://caldds.sharepoint.com/sites/RCPortal/_layouts/15/DocIdRedir.aspx?ID=RCPORTAL-423236943-4436</Url>
      <Description>RCPORTAL-423236943-4436</Description>
    </_dlc_DocIdUrl>
  </documentManagement>
</p:properties>
</file>

<file path=customXml/itemProps1.xml><?xml version="1.0" encoding="utf-8"?>
<ds:datastoreItem xmlns:ds="http://schemas.openxmlformats.org/officeDocument/2006/customXml" ds:itemID="{BF1727B5-FCF8-4672-8103-DCD52D3B28FD}"/>
</file>

<file path=customXml/itemProps2.xml><?xml version="1.0" encoding="utf-8"?>
<ds:datastoreItem xmlns:ds="http://schemas.openxmlformats.org/officeDocument/2006/customXml" ds:itemID="{68B2DEA1-9303-44DE-A845-56467652D273}"/>
</file>

<file path=customXml/itemProps3.xml><?xml version="1.0" encoding="utf-8"?>
<ds:datastoreItem xmlns:ds="http://schemas.openxmlformats.org/officeDocument/2006/customXml" ds:itemID="{0ADCC398-5789-442F-A1E9-ACA3085F6A6C}"/>
</file>

<file path=customXml/itemProps4.xml><?xml version="1.0" encoding="utf-8"?>
<ds:datastoreItem xmlns:ds="http://schemas.openxmlformats.org/officeDocument/2006/customXml" ds:itemID="{249E4586-9329-4A22-AB8A-E595CDCB52BB}"/>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ExcessMileage</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Alisher Abdullaev</cp:lastModifiedBy>
  <cp:lastPrinted>2026-01-26T20:54:36Z</cp:lastPrinted>
  <dcterms:created xsi:type="dcterms:W3CDTF">2025-07-30T16:04:01Z</dcterms:created>
  <dcterms:modified xsi:type="dcterms:W3CDTF">2026-04-10T18:09:39Z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0x0101003452C40EE1E5224BA3FF9C51CC05821F</vt:lpwstr>
  </property>
  <property fmtid="{D5CDD505-2E9C-101B-9397-08002B2CF9AE}" pid="3" name="_dlc_DocIdItemGuid">
    <vt:lpwstr>10b5f94a-3d3f-4e53-a7b6-70e9a0a0fe5c</vt:lpwstr>
  </property>
</Properties>
</file>